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440" windowHeight="1224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N588" i="1" l="1"/>
  <c r="I588" i="1"/>
  <c r="K588" i="1" s="1"/>
  <c r="F588" i="1"/>
  <c r="J588" i="1" s="1"/>
  <c r="I587" i="1"/>
  <c r="N587" i="1" s="1"/>
  <c r="F587" i="1"/>
  <c r="J587" i="1" s="1"/>
  <c r="I586" i="1"/>
  <c r="K586" i="1" s="1"/>
  <c r="F586" i="1"/>
  <c r="J586" i="1" s="1"/>
  <c r="I585" i="1"/>
  <c r="N585" i="1" s="1"/>
  <c r="F585" i="1"/>
  <c r="J585" i="1" s="1"/>
  <c r="I584" i="1"/>
  <c r="K584" i="1" s="1"/>
  <c r="F584" i="1"/>
  <c r="J584" i="1" s="1"/>
  <c r="I583" i="1"/>
  <c r="F583" i="1"/>
  <c r="J583" i="1" s="1"/>
  <c r="N584" i="1" l="1"/>
  <c r="N586" i="1"/>
  <c r="K583" i="1"/>
  <c r="K585" i="1"/>
  <c r="K587" i="1"/>
  <c r="I547" i="1" l="1"/>
  <c r="N547" i="1" s="1"/>
  <c r="F547" i="1"/>
  <c r="J547" i="1" s="1"/>
  <c r="F555" i="1"/>
  <c r="I555" i="1"/>
  <c r="K555" i="1" s="1"/>
  <c r="J555" i="1"/>
  <c r="F556" i="1"/>
  <c r="J556" i="1" s="1"/>
  <c r="I556" i="1"/>
  <c r="F557" i="1"/>
  <c r="I557" i="1"/>
  <c r="J557" i="1"/>
  <c r="F558" i="1"/>
  <c r="J558" i="1" s="1"/>
  <c r="I558" i="1"/>
  <c r="F559" i="1"/>
  <c r="J559" i="1" s="1"/>
  <c r="I559" i="1"/>
  <c r="N559" i="1" s="1"/>
  <c r="F560" i="1"/>
  <c r="J560" i="1" s="1"/>
  <c r="I560" i="1"/>
  <c r="K560" i="1" l="1"/>
  <c r="N560" i="1"/>
  <c r="K557" i="1"/>
  <c r="N557" i="1"/>
  <c r="K558" i="1"/>
  <c r="N558" i="1"/>
  <c r="K556" i="1"/>
  <c r="N556" i="1"/>
  <c r="N555" i="1"/>
  <c r="K547" i="1"/>
  <c r="K559" i="1"/>
  <c r="F14" i="1" l="1"/>
  <c r="F15" i="1"/>
  <c r="F16" i="1"/>
  <c r="F17" i="1"/>
  <c r="F18" i="1"/>
  <c r="F13" i="1"/>
  <c r="F6" i="1"/>
  <c r="F7" i="1"/>
  <c r="F8" i="1"/>
  <c r="F9" i="1"/>
  <c r="F10" i="1"/>
  <c r="F5" i="1"/>
  <c r="I575" i="1" l="1"/>
  <c r="I576" i="1"/>
  <c r="I577" i="1"/>
  <c r="I578" i="1"/>
  <c r="I579" i="1"/>
  <c r="I574" i="1"/>
  <c r="F575" i="1"/>
  <c r="J575" i="1" s="1"/>
  <c r="F576" i="1"/>
  <c r="J576" i="1" s="1"/>
  <c r="F577" i="1"/>
  <c r="J577" i="1" s="1"/>
  <c r="F578" i="1"/>
  <c r="J578" i="1" s="1"/>
  <c r="F579" i="1"/>
  <c r="J579" i="1" s="1"/>
  <c r="F574" i="1"/>
  <c r="J574" i="1" s="1"/>
  <c r="N579" i="1" l="1"/>
  <c r="N577" i="1"/>
  <c r="N575" i="1"/>
  <c r="N574" i="1"/>
  <c r="N578" i="1"/>
  <c r="N576" i="1"/>
  <c r="K574" i="1"/>
  <c r="K575" i="1"/>
  <c r="K579" i="1"/>
  <c r="K578" i="1"/>
  <c r="K577" i="1"/>
  <c r="K576" i="1"/>
  <c r="I566" i="1"/>
  <c r="I567" i="1"/>
  <c r="I568" i="1"/>
  <c r="I569" i="1"/>
  <c r="I570" i="1"/>
  <c r="I565" i="1"/>
  <c r="F566" i="1"/>
  <c r="J566" i="1" s="1"/>
  <c r="F567" i="1"/>
  <c r="J567" i="1" s="1"/>
  <c r="F568" i="1"/>
  <c r="J568" i="1" s="1"/>
  <c r="F569" i="1"/>
  <c r="J569" i="1" s="1"/>
  <c r="F570" i="1"/>
  <c r="J570" i="1" s="1"/>
  <c r="F565" i="1"/>
  <c r="J565" i="1" s="1"/>
  <c r="I548" i="1"/>
  <c r="N548" i="1" s="1"/>
  <c r="I549" i="1"/>
  <c r="N549" i="1" s="1"/>
  <c r="I550" i="1"/>
  <c r="N550" i="1" s="1"/>
  <c r="I551" i="1"/>
  <c r="N551" i="1" s="1"/>
  <c r="I552" i="1"/>
  <c r="N552" i="1" s="1"/>
  <c r="F548" i="1"/>
  <c r="J548" i="1" s="1"/>
  <c r="F549" i="1"/>
  <c r="J549" i="1" s="1"/>
  <c r="F550" i="1"/>
  <c r="J550" i="1" s="1"/>
  <c r="F551" i="1"/>
  <c r="J551" i="1" s="1"/>
  <c r="F552" i="1"/>
  <c r="J552" i="1" s="1"/>
  <c r="I542" i="1"/>
  <c r="F542" i="1"/>
  <c r="I541" i="1"/>
  <c r="F541" i="1"/>
  <c r="I540" i="1"/>
  <c r="F540" i="1"/>
  <c r="I539" i="1"/>
  <c r="F539" i="1"/>
  <c r="I538" i="1"/>
  <c r="F538" i="1"/>
  <c r="I537" i="1"/>
  <c r="F537" i="1"/>
  <c r="I530" i="1"/>
  <c r="M530" i="1" s="1"/>
  <c r="I531" i="1"/>
  <c r="M531" i="1" s="1"/>
  <c r="I532" i="1"/>
  <c r="M532" i="1" s="1"/>
  <c r="I533" i="1"/>
  <c r="M533" i="1" s="1"/>
  <c r="I534" i="1"/>
  <c r="M534" i="1" s="1"/>
  <c r="I529" i="1"/>
  <c r="F530" i="1"/>
  <c r="J530" i="1" s="1"/>
  <c r="F531" i="1"/>
  <c r="J531" i="1" s="1"/>
  <c r="F532" i="1"/>
  <c r="J532" i="1" s="1"/>
  <c r="F533" i="1"/>
  <c r="J533" i="1" s="1"/>
  <c r="F534" i="1"/>
  <c r="J534" i="1" s="1"/>
  <c r="F529" i="1"/>
  <c r="J529" i="1" s="1"/>
  <c r="M529" i="1" s="1"/>
  <c r="I521" i="1"/>
  <c r="N521" i="1" s="1"/>
  <c r="I522" i="1"/>
  <c r="I523" i="1"/>
  <c r="I524" i="1"/>
  <c r="I525" i="1"/>
  <c r="I520" i="1"/>
  <c r="F521" i="1"/>
  <c r="J521" i="1" s="1"/>
  <c r="F522" i="1"/>
  <c r="J522" i="1" s="1"/>
  <c r="F523" i="1"/>
  <c r="J523" i="1" s="1"/>
  <c r="F524" i="1"/>
  <c r="J524" i="1" s="1"/>
  <c r="F525" i="1"/>
  <c r="J525" i="1" s="1"/>
  <c r="F520" i="1"/>
  <c r="J520" i="1" s="1"/>
  <c r="I517" i="1"/>
  <c r="F517" i="1"/>
  <c r="I516" i="1"/>
  <c r="F516" i="1"/>
  <c r="I515" i="1"/>
  <c r="F515" i="1"/>
  <c r="I514" i="1"/>
  <c r="F514" i="1"/>
  <c r="I513" i="1"/>
  <c r="F513" i="1"/>
  <c r="I512" i="1"/>
  <c r="F512" i="1"/>
  <c r="I509" i="1"/>
  <c r="F509" i="1"/>
  <c r="J509" i="1" s="1"/>
  <c r="I508" i="1"/>
  <c r="F508" i="1"/>
  <c r="J508" i="1" s="1"/>
  <c r="I507" i="1"/>
  <c r="F507" i="1"/>
  <c r="J507" i="1" s="1"/>
  <c r="I506" i="1"/>
  <c r="F506" i="1"/>
  <c r="J506" i="1" s="1"/>
  <c r="I505" i="1"/>
  <c r="F505" i="1"/>
  <c r="J505" i="1" s="1"/>
  <c r="I504" i="1"/>
  <c r="F504" i="1"/>
  <c r="J504" i="1" s="1"/>
  <c r="I497" i="1"/>
  <c r="I498" i="1"/>
  <c r="I499" i="1"/>
  <c r="I500" i="1"/>
  <c r="I501" i="1"/>
  <c r="I496" i="1"/>
  <c r="F497" i="1"/>
  <c r="J497" i="1" s="1"/>
  <c r="F498" i="1"/>
  <c r="J498" i="1" s="1"/>
  <c r="F499" i="1"/>
  <c r="J499" i="1" s="1"/>
  <c r="F500" i="1"/>
  <c r="J500" i="1" s="1"/>
  <c r="F501" i="1"/>
  <c r="J501" i="1" s="1"/>
  <c r="F496" i="1"/>
  <c r="J496" i="1" s="1"/>
  <c r="I493" i="1"/>
  <c r="F493" i="1"/>
  <c r="J493" i="1" s="1"/>
  <c r="I492" i="1"/>
  <c r="F492" i="1"/>
  <c r="J492" i="1" s="1"/>
  <c r="I491" i="1"/>
  <c r="F491" i="1"/>
  <c r="J491" i="1" s="1"/>
  <c r="I490" i="1"/>
  <c r="F490" i="1"/>
  <c r="J490" i="1" s="1"/>
  <c r="I489" i="1"/>
  <c r="F489" i="1"/>
  <c r="J489" i="1" s="1"/>
  <c r="I488" i="1"/>
  <c r="F488" i="1"/>
  <c r="J488" i="1" s="1"/>
  <c r="I481" i="1"/>
  <c r="I482" i="1"/>
  <c r="I483" i="1"/>
  <c r="I484" i="1"/>
  <c r="I485" i="1"/>
  <c r="I480" i="1"/>
  <c r="F481" i="1"/>
  <c r="J481" i="1" s="1"/>
  <c r="F482" i="1"/>
  <c r="J482" i="1" s="1"/>
  <c r="F483" i="1"/>
  <c r="J483" i="1" s="1"/>
  <c r="F484" i="1"/>
  <c r="J484" i="1" s="1"/>
  <c r="F485" i="1"/>
  <c r="J485" i="1" s="1"/>
  <c r="F480" i="1"/>
  <c r="J480" i="1" s="1"/>
  <c r="I477" i="1"/>
  <c r="F477" i="1"/>
  <c r="I476" i="1"/>
  <c r="F476" i="1"/>
  <c r="I475" i="1"/>
  <c r="F475" i="1"/>
  <c r="I474" i="1"/>
  <c r="F474" i="1"/>
  <c r="I473" i="1"/>
  <c r="F473" i="1"/>
  <c r="I472" i="1"/>
  <c r="F472" i="1"/>
  <c r="I465" i="1"/>
  <c r="I466" i="1"/>
  <c r="I467" i="1"/>
  <c r="I468" i="1"/>
  <c r="I469" i="1"/>
  <c r="I464" i="1"/>
  <c r="F465" i="1"/>
  <c r="J465" i="1" s="1"/>
  <c r="F466" i="1"/>
  <c r="J466" i="1" s="1"/>
  <c r="F467" i="1"/>
  <c r="J467" i="1" s="1"/>
  <c r="F468" i="1"/>
  <c r="J468" i="1" s="1"/>
  <c r="F469" i="1"/>
  <c r="J469" i="1" s="1"/>
  <c r="F464" i="1"/>
  <c r="J464" i="1" s="1"/>
  <c r="I457" i="1"/>
  <c r="I458" i="1"/>
  <c r="I459" i="1"/>
  <c r="I460" i="1"/>
  <c r="I461" i="1"/>
  <c r="I456" i="1"/>
  <c r="F457" i="1"/>
  <c r="J457" i="1" s="1"/>
  <c r="F458" i="1"/>
  <c r="J458" i="1" s="1"/>
  <c r="F459" i="1"/>
  <c r="J459" i="1" s="1"/>
  <c r="F460" i="1"/>
  <c r="J460" i="1" s="1"/>
  <c r="F461" i="1"/>
  <c r="J461" i="1" s="1"/>
  <c r="F456" i="1"/>
  <c r="J456" i="1" s="1"/>
  <c r="I453" i="1"/>
  <c r="F453" i="1"/>
  <c r="I452" i="1"/>
  <c r="F452" i="1"/>
  <c r="I451" i="1"/>
  <c r="F451" i="1"/>
  <c r="I450" i="1"/>
  <c r="F450" i="1"/>
  <c r="I449" i="1"/>
  <c r="F449" i="1"/>
  <c r="I448" i="1"/>
  <c r="N448" i="1" s="1"/>
  <c r="F448" i="1"/>
  <c r="I443" i="1"/>
  <c r="F443" i="1"/>
  <c r="J443" i="1" s="1"/>
  <c r="I442" i="1"/>
  <c r="F442" i="1"/>
  <c r="J442" i="1" s="1"/>
  <c r="I441" i="1"/>
  <c r="F441" i="1"/>
  <c r="J441" i="1" s="1"/>
  <c r="I440" i="1"/>
  <c r="F440" i="1"/>
  <c r="J440" i="1" s="1"/>
  <c r="I439" i="1"/>
  <c r="F439" i="1"/>
  <c r="J439" i="1" s="1"/>
  <c r="I438" i="1"/>
  <c r="F438" i="1"/>
  <c r="J438" i="1" s="1"/>
  <c r="I422" i="1"/>
  <c r="I423" i="1"/>
  <c r="I424" i="1"/>
  <c r="I425" i="1"/>
  <c r="I426" i="1"/>
  <c r="I421" i="1"/>
  <c r="F422" i="1"/>
  <c r="J422" i="1" s="1"/>
  <c r="M422" i="1" s="1"/>
  <c r="F423" i="1"/>
  <c r="J423" i="1" s="1"/>
  <c r="M423" i="1" s="1"/>
  <c r="F424" i="1"/>
  <c r="J424" i="1" s="1"/>
  <c r="M424" i="1" s="1"/>
  <c r="F425" i="1"/>
  <c r="J425" i="1" s="1"/>
  <c r="M425" i="1" s="1"/>
  <c r="F426" i="1"/>
  <c r="J426" i="1" s="1"/>
  <c r="M426" i="1" s="1"/>
  <c r="F421" i="1"/>
  <c r="J421" i="1" s="1"/>
  <c r="M421" i="1" s="1"/>
  <c r="I431" i="1"/>
  <c r="I432" i="1"/>
  <c r="I433" i="1"/>
  <c r="I434" i="1"/>
  <c r="I435" i="1"/>
  <c r="I430" i="1"/>
  <c r="F431" i="1"/>
  <c r="J431" i="1" s="1"/>
  <c r="F432" i="1"/>
  <c r="J432" i="1" s="1"/>
  <c r="F433" i="1"/>
  <c r="J433" i="1" s="1"/>
  <c r="F434" i="1"/>
  <c r="J434" i="1" s="1"/>
  <c r="F435" i="1"/>
  <c r="J435" i="1" s="1"/>
  <c r="F430" i="1"/>
  <c r="J430" i="1" s="1"/>
  <c r="I417" i="1"/>
  <c r="F417" i="1"/>
  <c r="I416" i="1"/>
  <c r="F416" i="1"/>
  <c r="I415" i="1"/>
  <c r="F415" i="1"/>
  <c r="I414" i="1"/>
  <c r="F414" i="1"/>
  <c r="I413" i="1"/>
  <c r="F413" i="1"/>
  <c r="I412" i="1"/>
  <c r="F412" i="1"/>
  <c r="I408" i="1"/>
  <c r="F408" i="1"/>
  <c r="I407" i="1"/>
  <c r="F407" i="1"/>
  <c r="I406" i="1"/>
  <c r="F406" i="1"/>
  <c r="I405" i="1"/>
  <c r="F405" i="1"/>
  <c r="I404" i="1"/>
  <c r="F404" i="1"/>
  <c r="I403" i="1"/>
  <c r="F403" i="1"/>
  <c r="I395" i="1"/>
  <c r="I396" i="1"/>
  <c r="I397" i="1"/>
  <c r="I398" i="1"/>
  <c r="I399" i="1"/>
  <c r="I394" i="1"/>
  <c r="F395" i="1"/>
  <c r="J395" i="1" s="1"/>
  <c r="F396" i="1"/>
  <c r="J396" i="1" s="1"/>
  <c r="F397" i="1"/>
  <c r="J397" i="1" s="1"/>
  <c r="F398" i="1"/>
  <c r="J398" i="1" s="1"/>
  <c r="F399" i="1"/>
  <c r="J399" i="1" s="1"/>
  <c r="F394" i="1"/>
  <c r="J394" i="1" s="1"/>
  <c r="I389" i="1"/>
  <c r="F389" i="1"/>
  <c r="I388" i="1"/>
  <c r="F388" i="1"/>
  <c r="I387" i="1"/>
  <c r="F387" i="1"/>
  <c r="I386" i="1"/>
  <c r="F386" i="1"/>
  <c r="I385" i="1"/>
  <c r="F385" i="1"/>
  <c r="I384" i="1"/>
  <c r="F384" i="1"/>
  <c r="I377" i="1"/>
  <c r="I378" i="1"/>
  <c r="I379" i="1"/>
  <c r="I380" i="1"/>
  <c r="I381" i="1"/>
  <c r="I376" i="1"/>
  <c r="F377" i="1"/>
  <c r="J377" i="1" s="1"/>
  <c r="F378" i="1"/>
  <c r="J378" i="1" s="1"/>
  <c r="F379" i="1"/>
  <c r="J379" i="1" s="1"/>
  <c r="F380" i="1"/>
  <c r="J380" i="1" s="1"/>
  <c r="F381" i="1"/>
  <c r="J381" i="1" s="1"/>
  <c r="F376" i="1"/>
  <c r="J376" i="1" s="1"/>
  <c r="I373" i="1"/>
  <c r="F373" i="1"/>
  <c r="I372" i="1"/>
  <c r="F372" i="1"/>
  <c r="I371" i="1"/>
  <c r="F371" i="1"/>
  <c r="I370" i="1"/>
  <c r="F370" i="1"/>
  <c r="I369" i="1"/>
  <c r="F369" i="1"/>
  <c r="I368" i="1"/>
  <c r="F368" i="1"/>
  <c r="J368" i="1" s="1"/>
  <c r="I361" i="1"/>
  <c r="I362" i="1"/>
  <c r="I363" i="1"/>
  <c r="I364" i="1"/>
  <c r="I365" i="1"/>
  <c r="I360" i="1"/>
  <c r="F361" i="1"/>
  <c r="J361" i="1" s="1"/>
  <c r="F362" i="1"/>
  <c r="J362" i="1" s="1"/>
  <c r="F363" i="1"/>
  <c r="J363" i="1" s="1"/>
  <c r="F364" i="1"/>
  <c r="J364" i="1" s="1"/>
  <c r="F365" i="1"/>
  <c r="J365" i="1" s="1"/>
  <c r="F360" i="1"/>
  <c r="J360" i="1" s="1"/>
  <c r="I357" i="1"/>
  <c r="F357" i="1"/>
  <c r="I356" i="1"/>
  <c r="F356" i="1"/>
  <c r="I355" i="1"/>
  <c r="F355" i="1"/>
  <c r="I354" i="1"/>
  <c r="F354" i="1"/>
  <c r="I353" i="1"/>
  <c r="F353" i="1"/>
  <c r="I352" i="1"/>
  <c r="F352" i="1"/>
  <c r="I349" i="1"/>
  <c r="F349" i="1"/>
  <c r="I348" i="1"/>
  <c r="F348" i="1"/>
  <c r="I347" i="1"/>
  <c r="F347" i="1"/>
  <c r="I346" i="1"/>
  <c r="F346" i="1"/>
  <c r="I345" i="1"/>
  <c r="F345" i="1"/>
  <c r="I344" i="1"/>
  <c r="F344" i="1"/>
  <c r="I336" i="1"/>
  <c r="I337" i="1"/>
  <c r="I338" i="1"/>
  <c r="I339" i="1"/>
  <c r="I340" i="1"/>
  <c r="I335" i="1"/>
  <c r="F336" i="1"/>
  <c r="J336" i="1" s="1"/>
  <c r="F337" i="1"/>
  <c r="J337" i="1" s="1"/>
  <c r="F338" i="1"/>
  <c r="J338" i="1" s="1"/>
  <c r="F339" i="1"/>
  <c r="J339" i="1" s="1"/>
  <c r="F340" i="1"/>
  <c r="J340" i="1" s="1"/>
  <c r="F335" i="1"/>
  <c r="J335" i="1" s="1"/>
  <c r="I328" i="1"/>
  <c r="I329" i="1"/>
  <c r="I330" i="1"/>
  <c r="I331" i="1"/>
  <c r="I332" i="1"/>
  <c r="I327" i="1"/>
  <c r="F328" i="1"/>
  <c r="J328" i="1" s="1"/>
  <c r="F329" i="1"/>
  <c r="J329" i="1" s="1"/>
  <c r="F330" i="1"/>
  <c r="J330" i="1" s="1"/>
  <c r="F331" i="1"/>
  <c r="J331" i="1" s="1"/>
  <c r="F332" i="1"/>
  <c r="J332" i="1" s="1"/>
  <c r="F327" i="1"/>
  <c r="J327" i="1" s="1"/>
  <c r="I323" i="1"/>
  <c r="F323" i="1"/>
  <c r="I322" i="1"/>
  <c r="F322" i="1"/>
  <c r="I321" i="1"/>
  <c r="F321" i="1"/>
  <c r="I320" i="1"/>
  <c r="F320" i="1"/>
  <c r="I319" i="1"/>
  <c r="F319" i="1"/>
  <c r="I318" i="1"/>
  <c r="F318" i="1"/>
  <c r="I311" i="1"/>
  <c r="I312" i="1"/>
  <c r="I313" i="1"/>
  <c r="I314" i="1"/>
  <c r="I315" i="1"/>
  <c r="I310" i="1"/>
  <c r="F311" i="1"/>
  <c r="J311" i="1" s="1"/>
  <c r="F312" i="1"/>
  <c r="J312" i="1" s="1"/>
  <c r="F313" i="1"/>
  <c r="J313" i="1" s="1"/>
  <c r="F314" i="1"/>
  <c r="J314" i="1" s="1"/>
  <c r="F315" i="1"/>
  <c r="J315" i="1" s="1"/>
  <c r="F310" i="1"/>
  <c r="J310" i="1" s="1"/>
  <c r="I306" i="1"/>
  <c r="F306" i="1"/>
  <c r="J306" i="1" s="1"/>
  <c r="I305" i="1"/>
  <c r="F305" i="1"/>
  <c r="J305" i="1" s="1"/>
  <c r="I304" i="1"/>
  <c r="F304" i="1"/>
  <c r="J304" i="1" s="1"/>
  <c r="I303" i="1"/>
  <c r="F303" i="1"/>
  <c r="J303" i="1" s="1"/>
  <c r="I302" i="1"/>
  <c r="F302" i="1"/>
  <c r="J302" i="1" s="1"/>
  <c r="I301" i="1"/>
  <c r="F301" i="1"/>
  <c r="I298" i="1"/>
  <c r="F298" i="1"/>
  <c r="I297" i="1"/>
  <c r="F297" i="1"/>
  <c r="I296" i="1"/>
  <c r="F296" i="1"/>
  <c r="I295" i="1"/>
  <c r="F295" i="1"/>
  <c r="I294" i="1"/>
  <c r="F294" i="1"/>
  <c r="I293" i="1"/>
  <c r="F293" i="1"/>
  <c r="I290" i="1"/>
  <c r="F290" i="1"/>
  <c r="I289" i="1"/>
  <c r="F289" i="1"/>
  <c r="I288" i="1"/>
  <c r="F288" i="1"/>
  <c r="I287" i="1"/>
  <c r="F287" i="1"/>
  <c r="I286" i="1"/>
  <c r="F286" i="1"/>
  <c r="I285" i="1"/>
  <c r="F285" i="1"/>
  <c r="I282" i="1"/>
  <c r="F282" i="1"/>
  <c r="I281" i="1"/>
  <c r="F281" i="1"/>
  <c r="I280" i="1"/>
  <c r="F280" i="1"/>
  <c r="I279" i="1"/>
  <c r="F279" i="1"/>
  <c r="I278" i="1"/>
  <c r="F278" i="1"/>
  <c r="I277" i="1"/>
  <c r="F277" i="1"/>
  <c r="I272" i="1"/>
  <c r="F272" i="1"/>
  <c r="I271" i="1"/>
  <c r="F271" i="1"/>
  <c r="I270" i="1"/>
  <c r="F270" i="1"/>
  <c r="I269" i="1"/>
  <c r="F269" i="1"/>
  <c r="I268" i="1"/>
  <c r="F268" i="1"/>
  <c r="I267" i="1"/>
  <c r="N267" i="1" s="1"/>
  <c r="F267" i="1"/>
  <c r="I264" i="1"/>
  <c r="F264" i="1"/>
  <c r="I263" i="1"/>
  <c r="F263" i="1"/>
  <c r="I262" i="1"/>
  <c r="F262" i="1"/>
  <c r="I261" i="1"/>
  <c r="F261" i="1"/>
  <c r="I260" i="1"/>
  <c r="F260" i="1"/>
  <c r="I259" i="1"/>
  <c r="F259" i="1"/>
  <c r="I256" i="1"/>
  <c r="F256" i="1"/>
  <c r="I255" i="1"/>
  <c r="F255" i="1"/>
  <c r="I254" i="1"/>
  <c r="F254" i="1"/>
  <c r="I253" i="1"/>
  <c r="F253" i="1"/>
  <c r="I252" i="1"/>
  <c r="F252" i="1"/>
  <c r="I251" i="1"/>
  <c r="F251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0" i="1"/>
  <c r="F240" i="1"/>
  <c r="J240" i="1" s="1"/>
  <c r="I239" i="1"/>
  <c r="F239" i="1"/>
  <c r="J239" i="1" s="1"/>
  <c r="I238" i="1"/>
  <c r="F238" i="1"/>
  <c r="J238" i="1" s="1"/>
  <c r="I237" i="1"/>
  <c r="F237" i="1"/>
  <c r="J237" i="1" s="1"/>
  <c r="I236" i="1"/>
  <c r="F236" i="1"/>
  <c r="J236" i="1" s="1"/>
  <c r="I235" i="1"/>
  <c r="F235" i="1"/>
  <c r="I228" i="1"/>
  <c r="I229" i="1"/>
  <c r="I230" i="1"/>
  <c r="I231" i="1"/>
  <c r="I232" i="1"/>
  <c r="I227" i="1"/>
  <c r="F228" i="1"/>
  <c r="J228" i="1" s="1"/>
  <c r="F229" i="1"/>
  <c r="J229" i="1" s="1"/>
  <c r="F230" i="1"/>
  <c r="J230" i="1" s="1"/>
  <c r="F231" i="1"/>
  <c r="J231" i="1" s="1"/>
  <c r="F232" i="1"/>
  <c r="J232" i="1" s="1"/>
  <c r="F227" i="1"/>
  <c r="J227" i="1" s="1"/>
  <c r="I223" i="1"/>
  <c r="F223" i="1"/>
  <c r="J223" i="1" s="1"/>
  <c r="I222" i="1"/>
  <c r="F222" i="1"/>
  <c r="J222" i="1" s="1"/>
  <c r="I221" i="1"/>
  <c r="F221" i="1"/>
  <c r="J221" i="1" s="1"/>
  <c r="I220" i="1"/>
  <c r="F220" i="1"/>
  <c r="J220" i="1" s="1"/>
  <c r="I219" i="1"/>
  <c r="F219" i="1"/>
  <c r="J219" i="1" s="1"/>
  <c r="I218" i="1"/>
  <c r="F218" i="1"/>
  <c r="J218" i="1" s="1"/>
  <c r="I211" i="1"/>
  <c r="I212" i="1"/>
  <c r="I213" i="1"/>
  <c r="I214" i="1"/>
  <c r="I215" i="1"/>
  <c r="I210" i="1"/>
  <c r="F211" i="1"/>
  <c r="J211" i="1" s="1"/>
  <c r="F212" i="1"/>
  <c r="J212" i="1" s="1"/>
  <c r="F213" i="1"/>
  <c r="J213" i="1" s="1"/>
  <c r="F214" i="1"/>
  <c r="J214" i="1" s="1"/>
  <c r="F215" i="1"/>
  <c r="J215" i="1" s="1"/>
  <c r="F210" i="1"/>
  <c r="J210" i="1" s="1"/>
  <c r="I201" i="1"/>
  <c r="I202" i="1"/>
  <c r="I203" i="1"/>
  <c r="I204" i="1"/>
  <c r="I205" i="1"/>
  <c r="I200" i="1"/>
  <c r="F201" i="1"/>
  <c r="J201" i="1" s="1"/>
  <c r="F202" i="1"/>
  <c r="J202" i="1" s="1"/>
  <c r="F203" i="1"/>
  <c r="J203" i="1" s="1"/>
  <c r="F204" i="1"/>
  <c r="J204" i="1" s="1"/>
  <c r="F205" i="1"/>
  <c r="J205" i="1" s="1"/>
  <c r="F200" i="1"/>
  <c r="J200" i="1" s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189" i="1"/>
  <c r="F189" i="1"/>
  <c r="I188" i="1"/>
  <c r="F188" i="1"/>
  <c r="I187" i="1"/>
  <c r="F187" i="1"/>
  <c r="I186" i="1"/>
  <c r="F186" i="1"/>
  <c r="I185" i="1"/>
  <c r="F185" i="1"/>
  <c r="I184" i="1"/>
  <c r="F184" i="1"/>
  <c r="I176" i="1"/>
  <c r="I177" i="1"/>
  <c r="I178" i="1"/>
  <c r="I179" i="1"/>
  <c r="I180" i="1"/>
  <c r="I175" i="1"/>
  <c r="F177" i="1"/>
  <c r="J177" i="1" s="1"/>
  <c r="F178" i="1"/>
  <c r="J178" i="1" s="1"/>
  <c r="F179" i="1"/>
  <c r="J179" i="1" s="1"/>
  <c r="F180" i="1"/>
  <c r="J180" i="1" s="1"/>
  <c r="F176" i="1"/>
  <c r="J176" i="1" s="1"/>
  <c r="F175" i="1"/>
  <c r="J175" i="1" s="1"/>
  <c r="I172" i="1"/>
  <c r="F172" i="1"/>
  <c r="I171" i="1"/>
  <c r="F171" i="1"/>
  <c r="I170" i="1"/>
  <c r="F170" i="1"/>
  <c r="I169" i="1"/>
  <c r="F169" i="1"/>
  <c r="I168" i="1"/>
  <c r="F168" i="1"/>
  <c r="I167" i="1"/>
  <c r="F167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4" i="1"/>
  <c r="F154" i="1"/>
  <c r="J154" i="1" s="1"/>
  <c r="I153" i="1"/>
  <c r="F153" i="1"/>
  <c r="J153" i="1" s="1"/>
  <c r="I152" i="1"/>
  <c r="F152" i="1"/>
  <c r="J152" i="1" s="1"/>
  <c r="I151" i="1"/>
  <c r="F151" i="1"/>
  <c r="J151" i="1" s="1"/>
  <c r="I150" i="1"/>
  <c r="F150" i="1"/>
  <c r="J150" i="1" s="1"/>
  <c r="I149" i="1"/>
  <c r="F149" i="1"/>
  <c r="J149" i="1" s="1"/>
  <c r="I146" i="1"/>
  <c r="F146" i="1"/>
  <c r="J146" i="1" s="1"/>
  <c r="I145" i="1"/>
  <c r="F145" i="1"/>
  <c r="J145" i="1" s="1"/>
  <c r="I144" i="1"/>
  <c r="F144" i="1"/>
  <c r="J144" i="1" s="1"/>
  <c r="I143" i="1"/>
  <c r="F143" i="1"/>
  <c r="J143" i="1" s="1"/>
  <c r="I142" i="1"/>
  <c r="F142" i="1"/>
  <c r="J142" i="1" s="1"/>
  <c r="I141" i="1"/>
  <c r="F141" i="1"/>
  <c r="J141" i="1" s="1"/>
  <c r="I134" i="1"/>
  <c r="I135" i="1"/>
  <c r="I136" i="1"/>
  <c r="I137" i="1"/>
  <c r="I138" i="1"/>
  <c r="I133" i="1"/>
  <c r="F134" i="1"/>
  <c r="J134" i="1" s="1"/>
  <c r="F135" i="1"/>
  <c r="J135" i="1" s="1"/>
  <c r="F136" i="1"/>
  <c r="J136" i="1" s="1"/>
  <c r="F137" i="1"/>
  <c r="J137" i="1" s="1"/>
  <c r="F138" i="1"/>
  <c r="J138" i="1" s="1"/>
  <c r="F133" i="1"/>
  <c r="J133" i="1" s="1"/>
  <c r="I125" i="1"/>
  <c r="I126" i="1"/>
  <c r="I127" i="1"/>
  <c r="I128" i="1"/>
  <c r="I129" i="1"/>
  <c r="I124" i="1"/>
  <c r="F125" i="1"/>
  <c r="J125" i="1" s="1"/>
  <c r="F126" i="1"/>
  <c r="J126" i="1" s="1"/>
  <c r="F127" i="1"/>
  <c r="J127" i="1" s="1"/>
  <c r="F128" i="1"/>
  <c r="J128" i="1" s="1"/>
  <c r="F129" i="1"/>
  <c r="J129" i="1" s="1"/>
  <c r="F124" i="1"/>
  <c r="J124" i="1" s="1"/>
  <c r="I121" i="1"/>
  <c r="F121" i="1"/>
  <c r="J121" i="1" s="1"/>
  <c r="I120" i="1"/>
  <c r="F120" i="1"/>
  <c r="J120" i="1" s="1"/>
  <c r="I119" i="1"/>
  <c r="F119" i="1"/>
  <c r="J119" i="1" s="1"/>
  <c r="I118" i="1"/>
  <c r="F118" i="1"/>
  <c r="J118" i="1" s="1"/>
  <c r="I117" i="1"/>
  <c r="F117" i="1"/>
  <c r="J117" i="1" s="1"/>
  <c r="I116" i="1"/>
  <c r="F116" i="1"/>
  <c r="J116" i="1" s="1"/>
  <c r="I113" i="1"/>
  <c r="F113" i="1"/>
  <c r="J113" i="1" s="1"/>
  <c r="I112" i="1"/>
  <c r="F112" i="1"/>
  <c r="J112" i="1" s="1"/>
  <c r="I111" i="1"/>
  <c r="F111" i="1"/>
  <c r="J111" i="1" s="1"/>
  <c r="I110" i="1"/>
  <c r="F110" i="1"/>
  <c r="J110" i="1" s="1"/>
  <c r="I109" i="1"/>
  <c r="F109" i="1"/>
  <c r="J109" i="1" s="1"/>
  <c r="I108" i="1"/>
  <c r="F108" i="1"/>
  <c r="J108" i="1" s="1"/>
  <c r="I105" i="1"/>
  <c r="F105" i="1"/>
  <c r="J105" i="1" s="1"/>
  <c r="I104" i="1"/>
  <c r="F104" i="1"/>
  <c r="J104" i="1" s="1"/>
  <c r="I103" i="1"/>
  <c r="F103" i="1"/>
  <c r="J103" i="1" s="1"/>
  <c r="I102" i="1"/>
  <c r="F102" i="1"/>
  <c r="J102" i="1" s="1"/>
  <c r="I101" i="1"/>
  <c r="F101" i="1"/>
  <c r="J101" i="1" s="1"/>
  <c r="I100" i="1"/>
  <c r="F100" i="1"/>
  <c r="J100" i="1" s="1"/>
  <c r="I97" i="1"/>
  <c r="I96" i="1"/>
  <c r="I95" i="1"/>
  <c r="I94" i="1"/>
  <c r="I93" i="1"/>
  <c r="I92" i="1"/>
  <c r="F97" i="1"/>
  <c r="J97" i="1" s="1"/>
  <c r="F96" i="1"/>
  <c r="J96" i="1" s="1"/>
  <c r="F95" i="1"/>
  <c r="J95" i="1" s="1"/>
  <c r="F94" i="1"/>
  <c r="J94" i="1" s="1"/>
  <c r="F93" i="1"/>
  <c r="J93" i="1" s="1"/>
  <c r="F92" i="1"/>
  <c r="J92" i="1" s="1"/>
  <c r="I85" i="1"/>
  <c r="I86" i="1"/>
  <c r="I87" i="1"/>
  <c r="I88" i="1"/>
  <c r="I89" i="1"/>
  <c r="I84" i="1"/>
  <c r="F85" i="1"/>
  <c r="J85" i="1" s="1"/>
  <c r="F86" i="1"/>
  <c r="J86" i="1" s="1"/>
  <c r="F87" i="1"/>
  <c r="J87" i="1" s="1"/>
  <c r="F88" i="1"/>
  <c r="J88" i="1" s="1"/>
  <c r="F89" i="1"/>
  <c r="J89" i="1" s="1"/>
  <c r="F84" i="1"/>
  <c r="J84" i="1" s="1"/>
  <c r="I75" i="1"/>
  <c r="I76" i="1"/>
  <c r="I77" i="1"/>
  <c r="I78" i="1"/>
  <c r="I79" i="1"/>
  <c r="I74" i="1"/>
  <c r="F75" i="1"/>
  <c r="J75" i="1" s="1"/>
  <c r="F76" i="1"/>
  <c r="J76" i="1" s="1"/>
  <c r="F77" i="1"/>
  <c r="J77" i="1" s="1"/>
  <c r="F78" i="1"/>
  <c r="J78" i="1" s="1"/>
  <c r="F79" i="1"/>
  <c r="J79" i="1" s="1"/>
  <c r="F74" i="1"/>
  <c r="J74" i="1" s="1"/>
  <c r="I66" i="1"/>
  <c r="I67" i="1"/>
  <c r="I68" i="1"/>
  <c r="I69" i="1"/>
  <c r="I70" i="1"/>
  <c r="I65" i="1"/>
  <c r="F66" i="1"/>
  <c r="J66" i="1" s="1"/>
  <c r="F67" i="1"/>
  <c r="J67" i="1" s="1"/>
  <c r="F68" i="1"/>
  <c r="J68" i="1" s="1"/>
  <c r="F69" i="1"/>
  <c r="J69" i="1" s="1"/>
  <c r="F70" i="1"/>
  <c r="J70" i="1" s="1"/>
  <c r="M70" i="1" s="1"/>
  <c r="F65" i="1"/>
  <c r="J65" i="1" s="1"/>
  <c r="I58" i="1"/>
  <c r="I59" i="1"/>
  <c r="I60" i="1"/>
  <c r="I61" i="1"/>
  <c r="I62" i="1"/>
  <c r="I57" i="1"/>
  <c r="F58" i="1"/>
  <c r="J58" i="1" s="1"/>
  <c r="F59" i="1"/>
  <c r="J59" i="1" s="1"/>
  <c r="F60" i="1"/>
  <c r="J60" i="1" s="1"/>
  <c r="M60" i="1" s="1"/>
  <c r="F61" i="1"/>
  <c r="J61" i="1" s="1"/>
  <c r="F62" i="1"/>
  <c r="J62" i="1" s="1"/>
  <c r="F57" i="1"/>
  <c r="J57" i="1" s="1"/>
  <c r="I49" i="1"/>
  <c r="I50" i="1"/>
  <c r="I51" i="1"/>
  <c r="I52" i="1"/>
  <c r="I53" i="1"/>
  <c r="I48" i="1"/>
  <c r="F49" i="1"/>
  <c r="J49" i="1" s="1"/>
  <c r="F50" i="1"/>
  <c r="J50" i="1" s="1"/>
  <c r="F51" i="1"/>
  <c r="J51" i="1" s="1"/>
  <c r="F52" i="1"/>
  <c r="J52" i="1" s="1"/>
  <c r="F53" i="1"/>
  <c r="J53" i="1" s="1"/>
  <c r="F48" i="1"/>
  <c r="J48" i="1" s="1"/>
  <c r="I40" i="1"/>
  <c r="I41" i="1"/>
  <c r="I42" i="1"/>
  <c r="I43" i="1"/>
  <c r="I44" i="1"/>
  <c r="I39" i="1"/>
  <c r="F40" i="1"/>
  <c r="J40" i="1" s="1"/>
  <c r="F41" i="1"/>
  <c r="J41" i="1" s="1"/>
  <c r="F42" i="1"/>
  <c r="J42" i="1" s="1"/>
  <c r="F43" i="1"/>
  <c r="J43" i="1" s="1"/>
  <c r="F44" i="1"/>
  <c r="J44" i="1" s="1"/>
  <c r="F39" i="1"/>
  <c r="J39" i="1" s="1"/>
  <c r="I36" i="1"/>
  <c r="I35" i="1"/>
  <c r="I34" i="1"/>
  <c r="I33" i="1"/>
  <c r="I32" i="1"/>
  <c r="I31" i="1"/>
  <c r="F36" i="1"/>
  <c r="J36" i="1" s="1"/>
  <c r="F35" i="1"/>
  <c r="J35" i="1" s="1"/>
  <c r="F34" i="1"/>
  <c r="J34" i="1" s="1"/>
  <c r="F33" i="1"/>
  <c r="J33" i="1" s="1"/>
  <c r="F32" i="1"/>
  <c r="J32" i="1" s="1"/>
  <c r="F31" i="1"/>
  <c r="J31" i="1" s="1"/>
  <c r="I24" i="1"/>
  <c r="I25" i="1"/>
  <c r="I26" i="1"/>
  <c r="I27" i="1"/>
  <c r="I28" i="1"/>
  <c r="I23" i="1"/>
  <c r="F24" i="1"/>
  <c r="J24" i="1" s="1"/>
  <c r="F25" i="1"/>
  <c r="J25" i="1" s="1"/>
  <c r="F26" i="1"/>
  <c r="J26" i="1" s="1"/>
  <c r="F27" i="1"/>
  <c r="J27" i="1" s="1"/>
  <c r="F28" i="1"/>
  <c r="J28" i="1" s="1"/>
  <c r="F23" i="1"/>
  <c r="J23" i="1" s="1"/>
  <c r="I10" i="1"/>
  <c r="I9" i="1"/>
  <c r="I8" i="1"/>
  <c r="I7" i="1"/>
  <c r="I6" i="1"/>
  <c r="I5" i="1"/>
  <c r="J15" i="1"/>
  <c r="J16" i="1"/>
  <c r="J17" i="1"/>
  <c r="J18" i="1"/>
  <c r="J14" i="1"/>
  <c r="J13" i="1"/>
  <c r="I13" i="1"/>
  <c r="I15" i="1"/>
  <c r="I16" i="1"/>
  <c r="I17" i="1"/>
  <c r="I18" i="1"/>
  <c r="I14" i="1"/>
  <c r="N278" i="1" l="1"/>
  <c r="N279" i="1"/>
  <c r="N280" i="1"/>
  <c r="N281" i="1"/>
  <c r="N282" i="1"/>
  <c r="N302" i="1"/>
  <c r="N303" i="1"/>
  <c r="N304" i="1"/>
  <c r="N305" i="1"/>
  <c r="N306" i="1"/>
  <c r="N315" i="1"/>
  <c r="N313" i="1"/>
  <c r="N311" i="1"/>
  <c r="N332" i="1"/>
  <c r="N330" i="1"/>
  <c r="N328" i="1"/>
  <c r="N340" i="1"/>
  <c r="N338" i="1"/>
  <c r="K336" i="1"/>
  <c r="N336" i="1"/>
  <c r="K345" i="1"/>
  <c r="K354" i="1"/>
  <c r="K356" i="1"/>
  <c r="N365" i="1"/>
  <c r="N363" i="1"/>
  <c r="N361" i="1"/>
  <c r="N368" i="1"/>
  <c r="N381" i="1"/>
  <c r="N379" i="1"/>
  <c r="K377" i="1"/>
  <c r="N377" i="1"/>
  <c r="N399" i="1"/>
  <c r="N397" i="1"/>
  <c r="N395" i="1"/>
  <c r="N435" i="1"/>
  <c r="N433" i="1"/>
  <c r="N431" i="1"/>
  <c r="N426" i="1"/>
  <c r="N424" i="1"/>
  <c r="N422" i="1"/>
  <c r="N438" i="1"/>
  <c r="N439" i="1"/>
  <c r="N461" i="1"/>
  <c r="N459" i="1"/>
  <c r="N457" i="1"/>
  <c r="N469" i="1"/>
  <c r="N467" i="1"/>
  <c r="N465" i="1"/>
  <c r="N485" i="1"/>
  <c r="N483" i="1"/>
  <c r="N481" i="1"/>
  <c r="N488" i="1"/>
  <c r="N489" i="1"/>
  <c r="N490" i="1"/>
  <c r="N491" i="1"/>
  <c r="N492" i="1"/>
  <c r="N493" i="1"/>
  <c r="N501" i="1"/>
  <c r="N499" i="1"/>
  <c r="N497" i="1"/>
  <c r="N504" i="1"/>
  <c r="N505" i="1"/>
  <c r="N506" i="1"/>
  <c r="N507" i="1"/>
  <c r="N508" i="1"/>
  <c r="N509" i="1"/>
  <c r="N534" i="1"/>
  <c r="N532" i="1"/>
  <c r="N530" i="1"/>
  <c r="M538" i="1"/>
  <c r="N538" i="1" s="1"/>
  <c r="M539" i="1"/>
  <c r="N539" i="1" s="1"/>
  <c r="M540" i="1"/>
  <c r="N540" i="1" s="1"/>
  <c r="M541" i="1"/>
  <c r="N541" i="1" s="1"/>
  <c r="M542" i="1"/>
  <c r="N542" i="1" s="1"/>
  <c r="N570" i="1"/>
  <c r="N568" i="1"/>
  <c r="N566" i="1"/>
  <c r="N310" i="1"/>
  <c r="N314" i="1"/>
  <c r="N312" i="1"/>
  <c r="N327" i="1"/>
  <c r="N331" i="1"/>
  <c r="N329" i="1"/>
  <c r="N335" i="1"/>
  <c r="N339" i="1"/>
  <c r="N337" i="1"/>
  <c r="N360" i="1"/>
  <c r="N364" i="1"/>
  <c r="N362" i="1"/>
  <c r="N376" i="1"/>
  <c r="N380" i="1"/>
  <c r="N378" i="1"/>
  <c r="N394" i="1"/>
  <c r="N398" i="1"/>
  <c r="N396" i="1"/>
  <c r="N430" i="1"/>
  <c r="N434" i="1"/>
  <c r="N432" i="1"/>
  <c r="N421" i="1"/>
  <c r="N425" i="1"/>
  <c r="N423" i="1"/>
  <c r="N456" i="1"/>
  <c r="N460" i="1"/>
  <c r="N458" i="1"/>
  <c r="N464" i="1"/>
  <c r="N468" i="1"/>
  <c r="N466" i="1"/>
  <c r="N480" i="1"/>
  <c r="N484" i="1"/>
  <c r="N482" i="1"/>
  <c r="N496" i="1"/>
  <c r="N500" i="1"/>
  <c r="N498" i="1"/>
  <c r="N524" i="1"/>
  <c r="N522" i="1"/>
  <c r="N529" i="1"/>
  <c r="N533" i="1"/>
  <c r="N531" i="1"/>
  <c r="N565" i="1"/>
  <c r="N569" i="1"/>
  <c r="N567" i="1"/>
  <c r="N18" i="1"/>
  <c r="N16" i="1"/>
  <c r="N13" i="1"/>
  <c r="K6" i="1"/>
  <c r="N28" i="1"/>
  <c r="N26" i="1"/>
  <c r="N24" i="1"/>
  <c r="N32" i="1"/>
  <c r="N34" i="1"/>
  <c r="N36" i="1"/>
  <c r="N44" i="1"/>
  <c r="N42" i="1"/>
  <c r="N40" i="1"/>
  <c r="N53" i="1"/>
  <c r="N51" i="1"/>
  <c r="N49" i="1"/>
  <c r="N62" i="1"/>
  <c r="N60" i="1"/>
  <c r="N58" i="1"/>
  <c r="N70" i="1"/>
  <c r="N68" i="1"/>
  <c r="N66" i="1"/>
  <c r="N79" i="1"/>
  <c r="N77" i="1"/>
  <c r="N75" i="1"/>
  <c r="N89" i="1"/>
  <c r="N87" i="1"/>
  <c r="N85" i="1"/>
  <c r="N93" i="1"/>
  <c r="N95" i="1"/>
  <c r="N97" i="1"/>
  <c r="N101" i="1"/>
  <c r="N102" i="1"/>
  <c r="N103" i="1"/>
  <c r="N104" i="1"/>
  <c r="N105" i="1"/>
  <c r="N108" i="1"/>
  <c r="N109" i="1"/>
  <c r="N110" i="1"/>
  <c r="N111" i="1"/>
  <c r="N112" i="1"/>
  <c r="N113" i="1"/>
  <c r="N116" i="1"/>
  <c r="N117" i="1"/>
  <c r="N118" i="1"/>
  <c r="N119" i="1"/>
  <c r="N120" i="1"/>
  <c r="N121" i="1"/>
  <c r="N141" i="1"/>
  <c r="N142" i="1"/>
  <c r="N143" i="1"/>
  <c r="N144" i="1"/>
  <c r="N145" i="1"/>
  <c r="N146" i="1"/>
  <c r="N149" i="1"/>
  <c r="N150" i="1"/>
  <c r="N151" i="1"/>
  <c r="N152" i="1"/>
  <c r="N153" i="1"/>
  <c r="N154" i="1"/>
  <c r="N180" i="1"/>
  <c r="N178" i="1"/>
  <c r="N176" i="1"/>
  <c r="N205" i="1"/>
  <c r="N203" i="1"/>
  <c r="N201" i="1"/>
  <c r="N215" i="1"/>
  <c r="N213" i="1"/>
  <c r="N211" i="1"/>
  <c r="N218" i="1"/>
  <c r="N219" i="1"/>
  <c r="N220" i="1"/>
  <c r="N221" i="1"/>
  <c r="N222" i="1"/>
  <c r="N223" i="1"/>
  <c r="N232" i="1"/>
  <c r="N230" i="1"/>
  <c r="N228" i="1"/>
  <c r="N236" i="1"/>
  <c r="N237" i="1"/>
  <c r="N238" i="1"/>
  <c r="N239" i="1"/>
  <c r="N240" i="1"/>
  <c r="K245" i="1"/>
  <c r="N14" i="1"/>
  <c r="N17" i="1"/>
  <c r="N15" i="1"/>
  <c r="K5" i="1"/>
  <c r="N23" i="1"/>
  <c r="N27" i="1"/>
  <c r="N25" i="1"/>
  <c r="N31" i="1"/>
  <c r="N33" i="1"/>
  <c r="N35" i="1"/>
  <c r="N39" i="1"/>
  <c r="N43" i="1"/>
  <c r="N41" i="1"/>
  <c r="N48" i="1"/>
  <c r="N52" i="1"/>
  <c r="N50" i="1"/>
  <c r="N57" i="1"/>
  <c r="N61" i="1"/>
  <c r="N59" i="1"/>
  <c r="N65" i="1"/>
  <c r="N69" i="1"/>
  <c r="N67" i="1"/>
  <c r="N74" i="1"/>
  <c r="N78" i="1"/>
  <c r="N76" i="1"/>
  <c r="N84" i="1"/>
  <c r="N88" i="1"/>
  <c r="N86" i="1"/>
  <c r="N92" i="1"/>
  <c r="N94" i="1"/>
  <c r="N96" i="1"/>
  <c r="N175" i="1"/>
  <c r="N179" i="1"/>
  <c r="N177" i="1"/>
  <c r="N200" i="1"/>
  <c r="N204" i="1"/>
  <c r="N202" i="1"/>
  <c r="N210" i="1"/>
  <c r="N214" i="1"/>
  <c r="N212" i="1"/>
  <c r="N227" i="1"/>
  <c r="N231" i="1"/>
  <c r="N229" i="1"/>
  <c r="N137" i="1"/>
  <c r="N138" i="1"/>
  <c r="N136" i="1"/>
  <c r="N135" i="1"/>
  <c r="N134" i="1"/>
  <c r="N133" i="1"/>
  <c r="K525" i="1"/>
  <c r="N525" i="1"/>
  <c r="K523" i="1"/>
  <c r="N523" i="1"/>
  <c r="K520" i="1"/>
  <c r="N520" i="1"/>
  <c r="N100" i="1"/>
  <c r="N124" i="1"/>
  <c r="K124" i="1"/>
  <c r="N129" i="1"/>
  <c r="K129" i="1"/>
  <c r="N128" i="1"/>
  <c r="K128" i="1"/>
  <c r="N127" i="1"/>
  <c r="K127" i="1"/>
  <c r="N126" i="1"/>
  <c r="K126" i="1"/>
  <c r="N125" i="1"/>
  <c r="K125" i="1"/>
  <c r="K7" i="1"/>
  <c r="K8" i="1"/>
  <c r="K9" i="1"/>
  <c r="K10" i="1"/>
  <c r="K23" i="1"/>
  <c r="K24" i="1"/>
  <c r="K28" i="1"/>
  <c r="K27" i="1"/>
  <c r="K26" i="1"/>
  <c r="K25" i="1"/>
  <c r="K31" i="1"/>
  <c r="K32" i="1"/>
  <c r="K36" i="1"/>
  <c r="K35" i="1"/>
  <c r="K34" i="1"/>
  <c r="K33" i="1"/>
  <c r="K39" i="1"/>
  <c r="K40" i="1"/>
  <c r="K44" i="1"/>
  <c r="K43" i="1"/>
  <c r="K42" i="1"/>
  <c r="K41" i="1"/>
  <c r="K48" i="1"/>
  <c r="K49" i="1"/>
  <c r="K53" i="1"/>
  <c r="K52" i="1"/>
  <c r="K51" i="1"/>
  <c r="K50" i="1"/>
  <c r="K57" i="1"/>
  <c r="K58" i="1"/>
  <c r="K62" i="1"/>
  <c r="K61" i="1"/>
  <c r="K60" i="1"/>
  <c r="K59" i="1"/>
  <c r="K65" i="1"/>
  <c r="K66" i="1"/>
  <c r="K70" i="1"/>
  <c r="K69" i="1"/>
  <c r="K68" i="1"/>
  <c r="K67" i="1"/>
  <c r="K74" i="1"/>
  <c r="K75" i="1"/>
  <c r="K79" i="1"/>
  <c r="K78" i="1"/>
  <c r="K77" i="1"/>
  <c r="K76" i="1"/>
  <c r="K85" i="1"/>
  <c r="K89" i="1"/>
  <c r="K88" i="1"/>
  <c r="K87" i="1"/>
  <c r="K86" i="1"/>
  <c r="K92" i="1"/>
  <c r="K93" i="1"/>
  <c r="K97" i="1"/>
  <c r="K96" i="1"/>
  <c r="K95" i="1"/>
  <c r="K94" i="1"/>
  <c r="K105" i="1"/>
  <c r="K104" i="1"/>
  <c r="K103" i="1"/>
  <c r="K102" i="1"/>
  <c r="K101" i="1"/>
  <c r="K108" i="1"/>
  <c r="K109" i="1"/>
  <c r="K113" i="1"/>
  <c r="K112" i="1"/>
  <c r="K111" i="1"/>
  <c r="K110" i="1"/>
  <c r="K116" i="1"/>
  <c r="K117" i="1"/>
  <c r="K121" i="1"/>
  <c r="K120" i="1"/>
  <c r="K119" i="1"/>
  <c r="K118" i="1"/>
  <c r="N440" i="1"/>
  <c r="K440" i="1"/>
  <c r="N441" i="1"/>
  <c r="K441" i="1"/>
  <c r="N442" i="1"/>
  <c r="K442" i="1"/>
  <c r="N443" i="1"/>
  <c r="K443" i="1"/>
  <c r="K133" i="1"/>
  <c r="K134" i="1"/>
  <c r="K138" i="1"/>
  <c r="K137" i="1"/>
  <c r="K136" i="1"/>
  <c r="K135" i="1"/>
  <c r="K141" i="1"/>
  <c r="K146" i="1"/>
  <c r="K145" i="1"/>
  <c r="K144" i="1"/>
  <c r="K143" i="1"/>
  <c r="K142" i="1"/>
  <c r="K149" i="1"/>
  <c r="K150" i="1"/>
  <c r="K154" i="1"/>
  <c r="K153" i="1"/>
  <c r="K152" i="1"/>
  <c r="K151" i="1"/>
  <c r="K158" i="1"/>
  <c r="K159" i="1"/>
  <c r="K163" i="1"/>
  <c r="K162" i="1"/>
  <c r="K161" i="1"/>
  <c r="K160" i="1"/>
  <c r="K167" i="1"/>
  <c r="K168" i="1"/>
  <c r="K172" i="1"/>
  <c r="K171" i="1"/>
  <c r="K170" i="1"/>
  <c r="K169" i="1"/>
  <c r="K175" i="1"/>
  <c r="K176" i="1"/>
  <c r="K180" i="1"/>
  <c r="K179" i="1"/>
  <c r="K178" i="1"/>
  <c r="K177" i="1"/>
  <c r="K184" i="1"/>
  <c r="K185" i="1"/>
  <c r="K189" i="1"/>
  <c r="K188" i="1"/>
  <c r="K187" i="1"/>
  <c r="K186" i="1"/>
  <c r="K192" i="1"/>
  <c r="K193" i="1"/>
  <c r="K197" i="1"/>
  <c r="K196" i="1"/>
  <c r="K195" i="1"/>
  <c r="K194" i="1"/>
  <c r="K200" i="1"/>
  <c r="K201" i="1"/>
  <c r="K205" i="1"/>
  <c r="K204" i="1"/>
  <c r="K203" i="1"/>
  <c r="K202" i="1"/>
  <c r="K210" i="1"/>
  <c r="K211" i="1"/>
  <c r="K215" i="1"/>
  <c r="K214" i="1"/>
  <c r="K213" i="1"/>
  <c r="K212" i="1"/>
  <c r="K218" i="1"/>
  <c r="K219" i="1"/>
  <c r="K223" i="1"/>
  <c r="K222" i="1"/>
  <c r="K221" i="1"/>
  <c r="K220" i="1"/>
  <c r="K227" i="1"/>
  <c r="K228" i="1"/>
  <c r="K232" i="1"/>
  <c r="K231" i="1"/>
  <c r="K230" i="1"/>
  <c r="K229" i="1"/>
  <c r="K235" i="1"/>
  <c r="K236" i="1"/>
  <c r="K240" i="1"/>
  <c r="K239" i="1"/>
  <c r="K238" i="1"/>
  <c r="K237" i="1"/>
  <c r="K243" i="1"/>
  <c r="K244" i="1"/>
  <c r="K248" i="1"/>
  <c r="K247" i="1"/>
  <c r="K246" i="1"/>
  <c r="K251" i="1"/>
  <c r="K252" i="1"/>
  <c r="K256" i="1"/>
  <c r="K255" i="1"/>
  <c r="K254" i="1"/>
  <c r="K253" i="1"/>
  <c r="K259" i="1"/>
  <c r="K260" i="1"/>
  <c r="K264" i="1"/>
  <c r="K263" i="1"/>
  <c r="K262" i="1"/>
  <c r="K261" i="1"/>
  <c r="K267" i="1"/>
  <c r="K268" i="1"/>
  <c r="K272" i="1"/>
  <c r="K271" i="1"/>
  <c r="K270" i="1"/>
  <c r="K269" i="1"/>
  <c r="K277" i="1"/>
  <c r="K278" i="1"/>
  <c r="K282" i="1"/>
  <c r="K281" i="1"/>
  <c r="K280" i="1"/>
  <c r="K279" i="1"/>
  <c r="K285" i="1"/>
  <c r="K286" i="1"/>
  <c r="K290" i="1"/>
  <c r="K289" i="1"/>
  <c r="K288" i="1"/>
  <c r="K287" i="1"/>
  <c r="K293" i="1"/>
  <c r="K294" i="1"/>
  <c r="K298" i="1"/>
  <c r="K297" i="1"/>
  <c r="K296" i="1"/>
  <c r="K295" i="1"/>
  <c r="K301" i="1"/>
  <c r="K302" i="1"/>
  <c r="K306" i="1"/>
  <c r="K305" i="1"/>
  <c r="K304" i="1"/>
  <c r="K303" i="1"/>
  <c r="K310" i="1"/>
  <c r="K311" i="1"/>
  <c r="K315" i="1"/>
  <c r="K314" i="1"/>
  <c r="K313" i="1"/>
  <c r="K312" i="1"/>
  <c r="K318" i="1"/>
  <c r="K319" i="1"/>
  <c r="K323" i="1"/>
  <c r="K322" i="1"/>
  <c r="K321" i="1"/>
  <c r="K320" i="1"/>
  <c r="K327" i="1"/>
  <c r="K328" i="1"/>
  <c r="K332" i="1"/>
  <c r="K331" i="1"/>
  <c r="K330" i="1"/>
  <c r="K329" i="1"/>
  <c r="K340" i="1"/>
  <c r="K338" i="1"/>
  <c r="K344" i="1"/>
  <c r="K352" i="1"/>
  <c r="K357" i="1"/>
  <c r="K355" i="1"/>
  <c r="K360" i="1"/>
  <c r="K361" i="1"/>
  <c r="K365" i="1"/>
  <c r="K364" i="1"/>
  <c r="K363" i="1"/>
  <c r="K362" i="1"/>
  <c r="K368" i="1"/>
  <c r="K369" i="1"/>
  <c r="K373" i="1"/>
  <c r="K372" i="1"/>
  <c r="K371" i="1"/>
  <c r="K370" i="1"/>
  <c r="K384" i="1"/>
  <c r="K385" i="1"/>
  <c r="K389" i="1"/>
  <c r="K388" i="1"/>
  <c r="K387" i="1"/>
  <c r="K386" i="1"/>
  <c r="K394" i="1"/>
  <c r="K395" i="1"/>
  <c r="K399" i="1"/>
  <c r="K398" i="1"/>
  <c r="K397" i="1"/>
  <c r="K396" i="1"/>
  <c r="K403" i="1"/>
  <c r="K404" i="1"/>
  <c r="K408" i="1"/>
  <c r="K407" i="1"/>
  <c r="K406" i="1"/>
  <c r="K405" i="1"/>
  <c r="K412" i="1"/>
  <c r="K413" i="1"/>
  <c r="K414" i="1"/>
  <c r="K415" i="1"/>
  <c r="K416" i="1"/>
  <c r="K417" i="1"/>
  <c r="K430" i="1"/>
  <c r="K431" i="1"/>
  <c r="K435" i="1"/>
  <c r="K434" i="1"/>
  <c r="K433" i="1"/>
  <c r="K432" i="1"/>
  <c r="K421" i="1"/>
  <c r="K422" i="1"/>
  <c r="K426" i="1"/>
  <c r="K425" i="1"/>
  <c r="K424" i="1"/>
  <c r="K423" i="1"/>
  <c r="K438" i="1"/>
  <c r="K439" i="1"/>
  <c r="K448" i="1"/>
  <c r="K449" i="1"/>
  <c r="K453" i="1"/>
  <c r="K452" i="1"/>
  <c r="K451" i="1"/>
  <c r="K450" i="1"/>
  <c r="K456" i="1"/>
  <c r="K457" i="1"/>
  <c r="K461" i="1"/>
  <c r="K460" i="1"/>
  <c r="K459" i="1"/>
  <c r="K458" i="1"/>
  <c r="K464" i="1"/>
  <c r="K465" i="1"/>
  <c r="K469" i="1"/>
  <c r="K468" i="1"/>
  <c r="K467" i="1"/>
  <c r="K466" i="1"/>
  <c r="K472" i="1"/>
  <c r="K473" i="1"/>
  <c r="K477" i="1"/>
  <c r="K476" i="1"/>
  <c r="K475" i="1"/>
  <c r="K474" i="1"/>
  <c r="K480" i="1"/>
  <c r="K481" i="1"/>
  <c r="K485" i="1"/>
  <c r="K484" i="1"/>
  <c r="K483" i="1"/>
  <c r="K482" i="1"/>
  <c r="K488" i="1"/>
  <c r="K489" i="1"/>
  <c r="K493" i="1"/>
  <c r="K492" i="1"/>
  <c r="K491" i="1"/>
  <c r="K490" i="1"/>
  <c r="K496" i="1"/>
  <c r="K497" i="1"/>
  <c r="K501" i="1"/>
  <c r="K500" i="1"/>
  <c r="K499" i="1"/>
  <c r="K498" i="1"/>
  <c r="K504" i="1"/>
  <c r="K505" i="1"/>
  <c r="K509" i="1"/>
  <c r="K508" i="1"/>
  <c r="K507" i="1"/>
  <c r="K506" i="1"/>
  <c r="K512" i="1"/>
  <c r="K513" i="1"/>
  <c r="K517" i="1"/>
  <c r="K516" i="1"/>
  <c r="K515" i="1"/>
  <c r="K514" i="1"/>
  <c r="K521" i="1"/>
  <c r="K524" i="1"/>
  <c r="K522" i="1"/>
  <c r="K529" i="1"/>
  <c r="K530" i="1"/>
  <c r="K534" i="1"/>
  <c r="K533" i="1"/>
  <c r="K532" i="1"/>
  <c r="K531" i="1"/>
  <c r="K537" i="1"/>
  <c r="K538" i="1"/>
  <c r="K542" i="1"/>
  <c r="K541" i="1"/>
  <c r="K540" i="1"/>
  <c r="K539" i="1"/>
  <c r="K548" i="1"/>
  <c r="K552" i="1"/>
  <c r="K551" i="1"/>
  <c r="K550" i="1"/>
  <c r="K549" i="1"/>
  <c r="K565" i="1"/>
  <c r="K566" i="1"/>
  <c r="K570" i="1"/>
  <c r="K569" i="1"/>
  <c r="K568" i="1"/>
  <c r="K567" i="1"/>
  <c r="K379" i="1"/>
  <c r="K381" i="1"/>
  <c r="K349" i="1"/>
  <c r="K347" i="1"/>
  <c r="K348" i="1"/>
  <c r="K346" i="1"/>
  <c r="K353" i="1"/>
  <c r="K380" i="1"/>
  <c r="K378" i="1"/>
  <c r="K376" i="1"/>
  <c r="K339" i="1"/>
  <c r="K337" i="1"/>
  <c r="K335" i="1"/>
  <c r="K13" i="1"/>
  <c r="K18" i="1"/>
  <c r="K16" i="1"/>
  <c r="K14" i="1"/>
  <c r="K17" i="1"/>
  <c r="K15" i="1"/>
  <c r="J542" i="1"/>
  <c r="J541" i="1"/>
  <c r="J540" i="1"/>
  <c r="J539" i="1"/>
  <c r="J538" i="1"/>
  <c r="J537" i="1"/>
  <c r="M537" i="1" s="1"/>
  <c r="N537" i="1" s="1"/>
  <c r="J517" i="1"/>
  <c r="N517" i="1" s="1"/>
  <c r="J516" i="1"/>
  <c r="N516" i="1" s="1"/>
  <c r="J515" i="1"/>
  <c r="N515" i="1" s="1"/>
  <c r="J514" i="1"/>
  <c r="N514" i="1" s="1"/>
  <c r="J513" i="1"/>
  <c r="N513" i="1" s="1"/>
  <c r="J512" i="1"/>
  <c r="N512" i="1" s="1"/>
  <c r="J477" i="1"/>
  <c r="N477" i="1" s="1"/>
  <c r="J476" i="1"/>
  <c r="N476" i="1" s="1"/>
  <c r="J475" i="1"/>
  <c r="N475" i="1" s="1"/>
  <c r="J474" i="1"/>
  <c r="N474" i="1" s="1"/>
  <c r="J473" i="1"/>
  <c r="N473" i="1" s="1"/>
  <c r="J472" i="1"/>
  <c r="N472" i="1" s="1"/>
  <c r="J453" i="1"/>
  <c r="N453" i="1" s="1"/>
  <c r="J452" i="1"/>
  <c r="N452" i="1" s="1"/>
  <c r="J451" i="1"/>
  <c r="N451" i="1" s="1"/>
  <c r="J450" i="1"/>
  <c r="N450" i="1" s="1"/>
  <c r="J449" i="1"/>
  <c r="N449" i="1" s="1"/>
  <c r="J448" i="1"/>
  <c r="J417" i="1"/>
  <c r="N417" i="1" s="1"/>
  <c r="J416" i="1"/>
  <c r="N416" i="1" s="1"/>
  <c r="J415" i="1"/>
  <c r="N415" i="1" s="1"/>
  <c r="J414" i="1"/>
  <c r="N414" i="1" s="1"/>
  <c r="J413" i="1"/>
  <c r="N413" i="1" s="1"/>
  <c r="J412" i="1"/>
  <c r="N412" i="1" s="1"/>
  <c r="J408" i="1"/>
  <c r="N408" i="1" s="1"/>
  <c r="J407" i="1"/>
  <c r="N407" i="1" s="1"/>
  <c r="J406" i="1"/>
  <c r="N406" i="1" s="1"/>
  <c r="J405" i="1"/>
  <c r="N405" i="1" s="1"/>
  <c r="J404" i="1"/>
  <c r="N404" i="1" s="1"/>
  <c r="J403" i="1"/>
  <c r="N403" i="1" s="1"/>
  <c r="J389" i="1"/>
  <c r="N389" i="1" s="1"/>
  <c r="J388" i="1"/>
  <c r="N388" i="1" s="1"/>
  <c r="J387" i="1"/>
  <c r="N387" i="1" s="1"/>
  <c r="J386" i="1"/>
  <c r="N386" i="1" s="1"/>
  <c r="J385" i="1"/>
  <c r="N385" i="1" s="1"/>
  <c r="J384" i="1"/>
  <c r="N384" i="1" s="1"/>
  <c r="J373" i="1"/>
  <c r="N373" i="1" s="1"/>
  <c r="J372" i="1"/>
  <c r="N372" i="1" s="1"/>
  <c r="J371" i="1"/>
  <c r="N371" i="1" s="1"/>
  <c r="J370" i="1"/>
  <c r="N370" i="1" s="1"/>
  <c r="J369" i="1"/>
  <c r="N369" i="1" s="1"/>
  <c r="J357" i="1"/>
  <c r="N357" i="1" s="1"/>
  <c r="J356" i="1"/>
  <c r="N356" i="1" s="1"/>
  <c r="J355" i="1"/>
  <c r="N355" i="1" s="1"/>
  <c r="J354" i="1"/>
  <c r="N354" i="1" s="1"/>
  <c r="J353" i="1"/>
  <c r="N353" i="1" s="1"/>
  <c r="J352" i="1"/>
  <c r="N352" i="1" s="1"/>
  <c r="J349" i="1"/>
  <c r="N349" i="1" s="1"/>
  <c r="J348" i="1"/>
  <c r="N348" i="1" s="1"/>
  <c r="J347" i="1"/>
  <c r="N347" i="1" s="1"/>
  <c r="J346" i="1"/>
  <c r="N346" i="1" s="1"/>
  <c r="J345" i="1"/>
  <c r="N345" i="1" s="1"/>
  <c r="J344" i="1"/>
  <c r="N344" i="1" s="1"/>
  <c r="J323" i="1"/>
  <c r="N323" i="1" s="1"/>
  <c r="J322" i="1"/>
  <c r="N322" i="1" s="1"/>
  <c r="J321" i="1"/>
  <c r="N321" i="1" s="1"/>
  <c r="J320" i="1"/>
  <c r="N320" i="1" s="1"/>
  <c r="J319" i="1"/>
  <c r="N319" i="1" s="1"/>
  <c r="J318" i="1"/>
  <c r="N318" i="1" s="1"/>
  <c r="J301" i="1"/>
  <c r="N301" i="1" s="1"/>
  <c r="J298" i="1"/>
  <c r="N298" i="1" s="1"/>
  <c r="J297" i="1"/>
  <c r="N297" i="1" s="1"/>
  <c r="J296" i="1"/>
  <c r="N296" i="1" s="1"/>
  <c r="J295" i="1"/>
  <c r="N295" i="1" s="1"/>
  <c r="J294" i="1"/>
  <c r="N294" i="1" s="1"/>
  <c r="J293" i="1"/>
  <c r="N293" i="1" s="1"/>
  <c r="J290" i="1"/>
  <c r="N290" i="1" s="1"/>
  <c r="J289" i="1"/>
  <c r="N289" i="1" s="1"/>
  <c r="J288" i="1"/>
  <c r="N288" i="1" s="1"/>
  <c r="J287" i="1"/>
  <c r="N287" i="1" s="1"/>
  <c r="J286" i="1"/>
  <c r="N286" i="1" s="1"/>
  <c r="J285" i="1"/>
  <c r="N285" i="1" s="1"/>
  <c r="J282" i="1"/>
  <c r="J281" i="1"/>
  <c r="J280" i="1"/>
  <c r="J279" i="1"/>
  <c r="J278" i="1"/>
  <c r="J277" i="1"/>
  <c r="N277" i="1" s="1"/>
  <c r="J272" i="1"/>
  <c r="N272" i="1" s="1"/>
  <c r="J271" i="1"/>
  <c r="N271" i="1" s="1"/>
  <c r="J270" i="1"/>
  <c r="N270" i="1" s="1"/>
  <c r="J269" i="1"/>
  <c r="N269" i="1" s="1"/>
  <c r="J268" i="1"/>
  <c r="N268" i="1" s="1"/>
  <c r="J267" i="1"/>
  <c r="J264" i="1"/>
  <c r="N264" i="1" s="1"/>
  <c r="J263" i="1"/>
  <c r="N263" i="1" s="1"/>
  <c r="J262" i="1"/>
  <c r="N262" i="1" s="1"/>
  <c r="J261" i="1"/>
  <c r="N261" i="1" s="1"/>
  <c r="J260" i="1"/>
  <c r="N260" i="1" s="1"/>
  <c r="J259" i="1"/>
  <c r="N259" i="1" s="1"/>
  <c r="J256" i="1"/>
  <c r="N256" i="1" s="1"/>
  <c r="J255" i="1"/>
  <c r="N255" i="1" s="1"/>
  <c r="J254" i="1"/>
  <c r="N254" i="1" s="1"/>
  <c r="J253" i="1"/>
  <c r="N253" i="1" s="1"/>
  <c r="J252" i="1"/>
  <c r="N252" i="1" s="1"/>
  <c r="J251" i="1"/>
  <c r="N251" i="1" s="1"/>
  <c r="J248" i="1"/>
  <c r="N248" i="1" s="1"/>
  <c r="J247" i="1"/>
  <c r="N247" i="1" s="1"/>
  <c r="J246" i="1"/>
  <c r="M246" i="1" s="1"/>
  <c r="N246" i="1" s="1"/>
  <c r="J245" i="1"/>
  <c r="J244" i="1"/>
  <c r="N244" i="1" s="1"/>
  <c r="J243" i="1"/>
  <c r="N243" i="1" s="1"/>
  <c r="J235" i="1"/>
  <c r="N235" i="1" s="1"/>
  <c r="J10" i="1"/>
  <c r="N10" i="1" s="1"/>
  <c r="J9" i="1"/>
  <c r="N9" i="1" s="1"/>
  <c r="J8" i="1"/>
  <c r="N8" i="1" s="1"/>
  <c r="J7" i="1"/>
  <c r="N7" i="1" s="1"/>
  <c r="J6" i="1"/>
  <c r="J5" i="1"/>
  <c r="J163" i="1"/>
  <c r="N163" i="1" s="1"/>
  <c r="J162" i="1"/>
  <c r="N162" i="1" s="1"/>
  <c r="J161" i="1"/>
  <c r="N161" i="1" s="1"/>
  <c r="J160" i="1"/>
  <c r="N160" i="1" s="1"/>
  <c r="J159" i="1"/>
  <c r="N159" i="1" s="1"/>
  <c r="J158" i="1"/>
  <c r="N158" i="1" s="1"/>
  <c r="J172" i="1"/>
  <c r="N172" i="1" s="1"/>
  <c r="J171" i="1"/>
  <c r="N171" i="1" s="1"/>
  <c r="J170" i="1"/>
  <c r="N170" i="1" s="1"/>
  <c r="J169" i="1"/>
  <c r="N169" i="1" s="1"/>
  <c r="J168" i="1"/>
  <c r="N168" i="1" s="1"/>
  <c r="J167" i="1"/>
  <c r="N167" i="1" s="1"/>
  <c r="J189" i="1"/>
  <c r="N189" i="1" s="1"/>
  <c r="J188" i="1"/>
  <c r="N188" i="1" s="1"/>
  <c r="J187" i="1"/>
  <c r="N187" i="1" s="1"/>
  <c r="J186" i="1"/>
  <c r="N186" i="1" s="1"/>
  <c r="J185" i="1"/>
  <c r="N185" i="1" s="1"/>
  <c r="J184" i="1"/>
  <c r="N184" i="1" s="1"/>
  <c r="J197" i="1"/>
  <c r="N197" i="1" s="1"/>
  <c r="J196" i="1"/>
  <c r="N196" i="1" s="1"/>
  <c r="J195" i="1"/>
  <c r="N195" i="1" s="1"/>
  <c r="J194" i="1"/>
  <c r="N194" i="1" s="1"/>
  <c r="J193" i="1"/>
  <c r="N193" i="1" s="1"/>
  <c r="J192" i="1"/>
  <c r="N192" i="1" s="1"/>
  <c r="N6" i="1"/>
  <c r="N5" i="1"/>
</calcChain>
</file>

<file path=xl/sharedStrings.xml><?xml version="1.0" encoding="utf-8"?>
<sst xmlns="http://schemas.openxmlformats.org/spreadsheetml/2006/main" count="585" uniqueCount="109">
  <si>
    <t xml:space="preserve">      1. Земельные участки, предназначенные для размещения многоэтажных жилых домов</t>
  </si>
  <si>
    <t xml:space="preserve">      2. Земельные участки, предназначенные для размещения домов индивидуальной жилой застройки</t>
  </si>
  <si>
    <t>земельные участки для размещения объектов индивидуального жилищного строительства:</t>
  </si>
  <si>
    <t xml:space="preserve">      3. Земельные участки, предназначенные для размещения гаражей и автостоянок</t>
  </si>
  <si>
    <t xml:space="preserve">       4. Земельные участки, находящиеся в составе дачных, садоводческих и огороднических объединений</t>
  </si>
  <si>
    <t xml:space="preserve">      5. Земельные участки, предназначенные для размещения объектов торговли, общественного питания, бытового обслуживания</t>
  </si>
  <si>
    <t>Михайловское</t>
  </si>
  <si>
    <t>Виды разрешенного использования земельного участка</t>
  </si>
  <si>
    <t>Григорьевское</t>
  </si>
  <si>
    <t>Сунятсенское</t>
  </si>
  <si>
    <t>Кремовское</t>
  </si>
  <si>
    <t>Осиновское</t>
  </si>
  <si>
    <t>Ивановское</t>
  </si>
  <si>
    <t>Пример</t>
  </si>
  <si>
    <t xml:space="preserve">     6. Земельные участки, предназначенные для размещения гостиниц</t>
  </si>
  <si>
    <t xml:space="preserve">     7. Земельные участки, предназначенные для размещения административных и офисных зданий, аптечных организаций, объектов образования, науки, здравоохранения и социального обеспечения, физической культуры и спорта, культуры, искусства, религии</t>
  </si>
  <si>
    <t xml:space="preserve">    8. Земельные участки, предназначенные для размещения объектов рекреационного и лечебно-оздоровительного назначения</t>
  </si>
  <si>
    <t xml:space="preserve">     9. Земельные участки, предназначенные для размещения производственных и административных зданий, строений, сооружений промышленности, коммунального хозяйства, материально-технического, продовольственного снабжения, сбыта и заготовок</t>
  </si>
  <si>
    <t xml:space="preserve">     11. Земельные участки, предназначенные для размещения портов, водных, железнодорожных вокзалов, автодорожных вокзалов, аэропортов, аэродромов, аэровокзалов</t>
  </si>
  <si>
    <t xml:space="preserve">      12. Земельные участки, занятые водными объектами, находящимися в обороте</t>
  </si>
  <si>
    <t xml:space="preserve">     13. Земельные участки, предназначенные для разработки полезных ископаемых, размещения железнодорожных путей, автомобильных дорог, искусственно созданных внутренних водных путей, причалов, пристаней, полос отвода железных и автомобильных дорог, водных путей, трубопроводов, кабельных, радиорелейных и воздушных линий связи и линий радиофикации, воздушных линий электропередачи конструктивных элементов и сооружений, объектов, необходимых для эксплуатации, содержания, строительства, реконструкции, ремонта, развития наземных и подземных зданий, строений, сооружений, устройств транспорта, энергетики и связи; размещения наземных сооружений и инфраструктуры спутниковой связи, объектов космической деятельности</t>
  </si>
  <si>
    <t xml:space="preserve">      14. Земельные участки, занятые особо охраняемыми территориями и объектами, городскими лесами, скверами, парками, городскими садами</t>
  </si>
  <si>
    <t xml:space="preserve">   15. Земельные участки, предназначенные для сельскохозяйственного использования</t>
  </si>
  <si>
    <t>Площадь земельного участка (кв./м)</t>
  </si>
  <si>
    <t xml:space="preserve">кадастровая стоимость до 01.01.2017 </t>
  </si>
  <si>
    <t xml:space="preserve">Кадастровая стоимость с 01.01.2017 </t>
  </si>
  <si>
    <t xml:space="preserve">арендная плата в год до 01.01.2017 </t>
  </si>
  <si>
    <t>арендная плата в год с  01.01.2017         ( новой кадастровой стоимостью)</t>
  </si>
  <si>
    <t>Михайловка</t>
  </si>
  <si>
    <t>1.1.на период строительства</t>
  </si>
  <si>
    <t>1.2.для эксплуатации и обслуживания</t>
  </si>
  <si>
    <t xml:space="preserve">(Григорьевское,Сунятсенское, Кремовское, Осиновское, Ивановское поселения) ставка </t>
  </si>
  <si>
    <t>3.2.эксплуатация гаражей</t>
  </si>
  <si>
    <t>4.1.земельные участки садоводческих, огороднических и дачных некоммерческих объединений</t>
  </si>
  <si>
    <t>5.1.земельные участки для размещения объектов оптовой и розничной торговли:</t>
  </si>
  <si>
    <t>5.1.1.для эксплуатации и обслуживания объектов торговли, торгово-складской деятельности (товарные склады и базы продовольственные, промтоварные и смешанного ассортимента)</t>
  </si>
  <si>
    <t xml:space="preserve">5.1.2.для эксплуатации и обслуживания объектов розничной торговли в магазинах </t>
  </si>
  <si>
    <t>5.1.3.для эксплуатации объектов розничной торговли в палатках, лотках, вагончиках и навесах, торговых автоматах, павильонах</t>
  </si>
  <si>
    <t>5.1.4.для эксплуатации и обслуживания объектов торговли автотранспортными средствами, автомобильными деталями, узлами и принадлежностями</t>
  </si>
  <si>
    <t>5.1.5.для эксплуатации и обслуживания объектов автозаправочных и газонаполнительных станций</t>
  </si>
  <si>
    <t>5.2.для эксплуатации и обслуживания ресторанов, кафе, баров, столовых</t>
  </si>
  <si>
    <t>5.4. для эксплуатации и обслуживания ремонтных мастерских технического обслуживания</t>
  </si>
  <si>
    <t>5.5.для эксплуатации и обслуживания объектов бытовых услуг населению</t>
  </si>
  <si>
    <t>5.6.для эксплуатации и обслуживания объектов по оказанию обрядовых услуг</t>
  </si>
  <si>
    <t>5.8. строительство магазинов</t>
  </si>
  <si>
    <t>5.10.для эксплуатации и обслуживания объектов прочей непроизводственной деятельности</t>
  </si>
  <si>
    <t>5.11.Земельные участки под отдельно-стоящей конструкцией рекламных щитов</t>
  </si>
  <si>
    <t>6.1.земельные участки гостиниц, отелей, мотелей:</t>
  </si>
  <si>
    <t>6.1.2. эксплуатация и обслуживание гостиниц, отелей, мотелей</t>
  </si>
  <si>
    <t>7.1. земельные участки объектов образования, науки, здравоохранения и социального обеспечения</t>
  </si>
  <si>
    <t>7.2. Земельные участки аптечных организаций</t>
  </si>
  <si>
    <t>7.3. земельные участки ветеринарных лечебниц</t>
  </si>
  <si>
    <t>7.4. земельные участки детско-юношеских спортивных школ, клубов физической подготовки, спортивно-технических школ, детские спортивные оздоровительные и иные места отдыха (в том числе в каникулярное время)</t>
  </si>
  <si>
    <t>7.6.земельные участки религиозных организаций (объединений)</t>
  </si>
  <si>
    <t>7.7. земельные участки нежилого фонда (административные здания, нежилые помещения, офисы)</t>
  </si>
  <si>
    <t>7.8. для обслуживания административных и офисных зданий, образовательных учреждений, объектов здравоохранения и социального обеспечения физической культуры и спорта, культуры и искусства</t>
  </si>
  <si>
    <t>7.9.Для обслуживания аптечных организаций</t>
  </si>
  <si>
    <t>7.10. строительство административных и офисных зданий, образовательных учреждений, объектов здравоохранения, аптечных организаций и социального обеспечения физической культуры и спорта, культуры и искусства</t>
  </si>
  <si>
    <t>9.1.земельные участки фабрик, заводов и комбинатов, производственных объединений, концернов, промышленно-производственных фирм, трестов</t>
  </si>
  <si>
    <t>9.2. земельные участки полигонов бытовых и прочих отходов</t>
  </si>
  <si>
    <t>9.3.земельные участки баз и складов объектов промышленности</t>
  </si>
  <si>
    <t>9.4. земельные участки прочих промышленных предприятий, предприятий материально-технического, продовольственного снабжения, сбыта и заготовок</t>
  </si>
  <si>
    <t>9.5. для обслуживания промышленных объектов, коммунального хозяйства</t>
  </si>
  <si>
    <t>9.6. строительство промышленных объектов, коммунального хозяйства</t>
  </si>
  <si>
    <t>9.7. строительство фабрик, заводов и комбинатов, производственных объединений, промышленно-производственных фирм, трестов</t>
  </si>
  <si>
    <t>11.1.земельные участки для размещения железнодорожных вокзалов и железнодорожных станций:</t>
  </si>
  <si>
    <t>11.2. земельные участки для размещения автодорожных вокзалов и автостанций:</t>
  </si>
  <si>
    <t>11.3.земельные участки для размещения аэропортов, аэродромов и аэровокзалов:</t>
  </si>
  <si>
    <t>12.1.земельные участки для размещения водных объектов</t>
  </si>
  <si>
    <t>13.1. земельные участки для размещения железнодорожных путей, тупиков</t>
  </si>
  <si>
    <t>13.2.земельные участки для размещения, эксплуатации, расширения и реконструкции строений, зданий, сооружений, в том числе устройств и других объектов, необходимых для эксплуатации, содержания, строительства, реконструкции, ремонта, развития наземных и подземных зданий, строений, сооружений, устройств и других объектов железнодорожного транспорта</t>
  </si>
  <si>
    <t>13.3. земельные участки для размещения объектов автомобильного транспорта и объектов дорожного хозяйства, необходимых для эксплуатации, содержания, строительства, реконструкции, ремонта, развития наземных и подземных зданий, строений, сооружений, устройств</t>
  </si>
  <si>
    <t>13.4. земельные участки гидротехнических и иных сооружений</t>
  </si>
  <si>
    <t>13.5.земельные участки для размещения нефтепроводов, газопроводов, и иных трубопроводов</t>
  </si>
  <si>
    <t>13.6.земельные участки для размещения объектов, необходимых для эксплуатации, содержания, строительства, реконструкции, ремонта, развития наземных и подземных зданий, строений, сооружений, устройств и других объектов трубопроводного транспорта</t>
  </si>
  <si>
    <t>13.7.земельные участки эксплуатационных предприятий связи, на балансе которых находятся радиорелейные, воздушные, кабельные линии связи и соответствующие полосы отчуждения</t>
  </si>
  <si>
    <t>13.9.земельные участки иных конструктивных элементов и сооружений, объектов, необходимых для эксплуатации, содержания, строительства, реконструкции, ремонта, развития наземных подземных зданий, строений, сооружений, устройств транспорта, энергетики и связи</t>
  </si>
  <si>
    <t>13.10. Земельные участки, предназначенные для добычи камня</t>
  </si>
  <si>
    <t>13.11.Земельные участки по разработке и (или) переработки песка</t>
  </si>
  <si>
    <t>14.1.земельные участки, имеющие особое природоохранное значение (земли государственных природных заповедников, памятников природы, национальных парков, природных парков, дендрологических парков, ботанических садов, территорий традиционного природопользования коренных малочисленных народов Севера, Сибири и Дальнего Востока Российской Федерации; земельные участки запретных и нерестоохранных полос)</t>
  </si>
  <si>
    <t>14.2. земельные участки, имеющие научное, эстетическое и иное особо ценное значение</t>
  </si>
  <si>
    <t>15.1.1.земельные участки сельскохозяйственных угодий (пашни, сенокосы, пастбища, залежи, земли, занятые многолетними насаждениями) для юридических лиц</t>
  </si>
  <si>
    <t>15.1.2.земельные участки сельскохозяйственных угодий (пашни, сенокосы, пастбища, залежи, земли, занятые многолетними насаждениями) для ведения КФХ</t>
  </si>
  <si>
    <t>15.1.4.земельные участки, занятые объектами сельскохозяйственного назначения и предназначенные для ведения сельского хозяйства, объектов сельскохозяйственного назначения</t>
  </si>
  <si>
    <t>удельный показатель в до 01.01.2017</t>
  </si>
  <si>
    <t xml:space="preserve">удельный показатель с  01.01.2017 </t>
  </si>
  <si>
    <t>15.1.3.земельные участки сельскохозяйственных угодий (пашни, сенокосы, пастбища) для ведения личного подсобного хозяйства на полевых участках</t>
  </si>
  <si>
    <t>9.8.строительство баз и складов объектов промышленности</t>
  </si>
  <si>
    <t>Михайловское сельское  поселение ставка 2014 г</t>
  </si>
  <si>
    <t>ставка</t>
  </si>
  <si>
    <t>7.5.земельные участки театрально-зрелищных предприятий, выставок и музеев</t>
  </si>
  <si>
    <t>13.8.земельные участки наземных сооружений и инфраструктуры спутниковой связи</t>
  </si>
  <si>
    <t>15.1.5.земельные участки, из земель сельскохозяйственного назначения  под рыбоводство</t>
  </si>
  <si>
    <t>2.1. Для индивидуального жилищного строительства (на период строительства), под отдельно стоящие жилые дома усадебного типа</t>
  </si>
  <si>
    <t>2.2.Для эксплуатации объектов индивидуального жилищного строительства, отдельно стоящие жилые дома усадебного типа</t>
  </si>
  <si>
    <t>2.3. Земельные участки для индивидуального садоводства, огородничества, дачного хозяйства, для ведения личного подсобного хозяйства, эксплуатация приусадебного участка</t>
  </si>
  <si>
    <t>3.1.на период строительства гаражей</t>
  </si>
  <si>
    <t>3.3. земельные участки для размещения и эксплуатации  автостоянок (гаражи  и стоянки для постоянного хранения транспортных средств, принадлежащих гражданам), для постоянного хранения  грузовых автомобилей</t>
  </si>
  <si>
    <t>5.3. Размещение объектов капитального строительства, сооружений, предназначенных для организации постоянной или временной торговли (ярмарка, рынок, базар), для эксплуатации и обслуживания (ярмарка, рынок, базар)</t>
  </si>
  <si>
    <t>5.7.Размещение автозаправочных станций (бензиновых, газовых), предприятий автосервиса</t>
  </si>
  <si>
    <t>5.9. Размещение объектов капитального строительства в целях устройства мест общественного питания (рестораны, кафе, столовые, закусочные, бары)</t>
  </si>
  <si>
    <t>6.1.1.Размещение  гостиниц, отелей, мотелей, а так же иных зданий, используемых с целью извлечения предпринимательской выгоды из предоставления помещения для временного проживания в них</t>
  </si>
  <si>
    <t>8.1.Размещение домов отдыха, пансионатов, кемпингов, туристических баз-гостиниц, стационарных и палаточных туристско-оздоровительных лагерей</t>
  </si>
  <si>
    <t>8.2. Земельные участки детских туристических станций, туристских парков, учебно-туристических троп, трасс, детских и спортивных лагерей</t>
  </si>
  <si>
    <t>11.1.1.Для эксплуатации и обслуживания (вокзалов и железнодорожных станций)</t>
  </si>
  <si>
    <t>11.2.1. Для эксплуатации и обслуживания (автодорожных вокзалов и автостанций)</t>
  </si>
  <si>
    <t>11.3.1.Для эксплуатации и обслуживания (аэропортов, аэродромов и аэровокзалов)</t>
  </si>
  <si>
    <t>13.12.Земельные участки, предназначенные для разработки полезных ископаемых , недропользование</t>
  </si>
  <si>
    <t>арендная плата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</si>
</sst>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0.0"/>
    <numFmt numFmtId="167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9" xfId="0" applyBorder="1"/>
    <xf numFmtId="0" fontId="1" fillId="0" borderId="12" xfId="0" applyFont="1" applyBorder="1" applyAlignment="1">
      <alignment horizontal="center" vertical="top"/>
    </xf>
    <xf numFmtId="0" fontId="0" fillId="0" borderId="13" xfId="0" applyBorder="1"/>
    <xf numFmtId="0" fontId="0" fillId="2" borderId="9" xfId="0" applyFill="1" applyBorder="1"/>
    <xf numFmtId="0" fontId="0" fillId="0" borderId="10" xfId="0" applyBorder="1"/>
    <xf numFmtId="0" fontId="0" fillId="3" borderId="9" xfId="0" applyFill="1" applyBorder="1"/>
    <xf numFmtId="0" fontId="0" fillId="0" borderId="18" xfId="0" applyBorder="1"/>
    <xf numFmtId="4" fontId="0" fillId="4" borderId="9" xfId="0" applyNumberFormat="1" applyFill="1" applyBorder="1"/>
    <xf numFmtId="0" fontId="0" fillId="5" borderId="9" xfId="0" applyFill="1" applyBorder="1"/>
    <xf numFmtId="4" fontId="0" fillId="2" borderId="9" xfId="0" applyNumberFormat="1" applyFill="1" applyBorder="1"/>
    <xf numFmtId="4" fontId="0" fillId="6" borderId="9" xfId="0" applyNumberFormat="1" applyFill="1" applyBorder="1"/>
    <xf numFmtId="0" fontId="0" fillId="7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4" fontId="0" fillId="8" borderId="9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4" fontId="3" fillId="6" borderId="12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4" borderId="12" xfId="0" applyNumberFormat="1" applyFont="1" applyFill="1" applyBorder="1" applyAlignment="1">
      <alignment horizontal="center" vertical="top" wrapText="1"/>
    </xf>
    <xf numFmtId="4" fontId="3" fillId="8" borderId="12" xfId="0" applyNumberFormat="1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/>
    </xf>
    <xf numFmtId="0" fontId="4" fillId="3" borderId="13" xfId="0" applyFont="1" applyFill="1" applyBorder="1"/>
    <xf numFmtId="0" fontId="3" fillId="3" borderId="9" xfId="0" applyFont="1" applyFill="1" applyBorder="1" applyAlignment="1">
      <alignment horizontal="justify" vertical="top" wrapText="1"/>
    </xf>
    <xf numFmtId="0" fontId="3" fillId="3" borderId="9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/>
    </xf>
    <xf numFmtId="4" fontId="4" fillId="6" borderId="9" xfId="0" applyNumberFormat="1" applyFont="1" applyFill="1" applyBorder="1"/>
    <xf numFmtId="4" fontId="4" fillId="2" borderId="9" xfId="0" applyNumberFormat="1" applyFont="1" applyFill="1" applyBorder="1"/>
    <xf numFmtId="4" fontId="4" fillId="4" borderId="9" xfId="0" applyNumberFormat="1" applyFont="1" applyFill="1" applyBorder="1"/>
    <xf numFmtId="4" fontId="4" fillId="8" borderId="9" xfId="0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0" borderId="13" xfId="0" applyFont="1" applyBorder="1"/>
    <xf numFmtId="0" fontId="5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164" fontId="4" fillId="7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4" fontId="4" fillId="2" borderId="9" xfId="0" applyNumberFormat="1" applyFont="1" applyFill="1" applyBorder="1" applyAlignment="1">
      <alignment horizontal="center"/>
    </xf>
    <xf numFmtId="0" fontId="4" fillId="2" borderId="13" xfId="0" applyFont="1" applyFill="1" applyBorder="1"/>
    <xf numFmtId="0" fontId="3" fillId="2" borderId="9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0" borderId="14" xfId="0" applyFont="1" applyBorder="1"/>
    <xf numFmtId="0" fontId="5" fillId="0" borderId="10" xfId="0" applyFont="1" applyBorder="1" applyAlignment="1">
      <alignment vertical="top" wrapText="1"/>
    </xf>
    <xf numFmtId="0" fontId="5" fillId="0" borderId="9" xfId="0" applyFont="1" applyFill="1" applyBorder="1" applyAlignment="1">
      <alignment horizontal="center" vertical="top" wrapText="1"/>
    </xf>
    <xf numFmtId="4" fontId="4" fillId="7" borderId="9" xfId="0" applyNumberFormat="1" applyFont="1" applyFill="1" applyBorder="1" applyAlignment="1">
      <alignment horizontal="center"/>
    </xf>
    <xf numFmtId="0" fontId="4" fillId="0" borderId="9" xfId="0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7" xfId="0" applyFont="1" applyBorder="1"/>
    <xf numFmtId="0" fontId="4" fillId="0" borderId="18" xfId="0" applyFont="1" applyBorder="1" applyAlignment="1">
      <alignment horizontal="center"/>
    </xf>
    <xf numFmtId="4" fontId="4" fillId="6" borderId="18" xfId="0" applyNumberFormat="1" applyFont="1" applyFill="1" applyBorder="1"/>
    <xf numFmtId="4" fontId="4" fillId="2" borderId="18" xfId="0" applyNumberFormat="1" applyFont="1" applyFill="1" applyBorder="1"/>
    <xf numFmtId="4" fontId="4" fillId="4" borderId="18" xfId="0" applyNumberFormat="1" applyFont="1" applyFill="1" applyBorder="1"/>
    <xf numFmtId="4" fontId="4" fillId="8" borderId="18" xfId="0" applyNumberFormat="1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4" fillId="3" borderId="9" xfId="0" applyFont="1" applyFill="1" applyBorder="1"/>
    <xf numFmtId="0" fontId="3" fillId="3" borderId="1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justify" vertical="top" wrapText="1"/>
    </xf>
    <xf numFmtId="0" fontId="3" fillId="3" borderId="4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4" fontId="4" fillId="6" borderId="10" xfId="0" applyNumberFormat="1" applyFont="1" applyFill="1" applyBorder="1"/>
    <xf numFmtId="4" fontId="4" fillId="2" borderId="10" xfId="0" applyNumberFormat="1" applyFont="1" applyFill="1" applyBorder="1"/>
    <xf numFmtId="4" fontId="4" fillId="4" borderId="10" xfId="0" applyNumberFormat="1" applyFont="1" applyFill="1" applyBorder="1"/>
    <xf numFmtId="4" fontId="4" fillId="8" borderId="10" xfId="0" applyNumberFormat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vertical="top" wrapText="1"/>
    </xf>
    <xf numFmtId="4" fontId="4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6" fillId="3" borderId="9" xfId="0" applyFont="1" applyFill="1" applyBorder="1"/>
    <xf numFmtId="0" fontId="6" fillId="0" borderId="13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4" fontId="6" fillId="2" borderId="9" xfId="0" applyNumberFormat="1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9" xfId="0" applyFont="1" applyFill="1" applyBorder="1"/>
    <xf numFmtId="0" fontId="6" fillId="0" borderId="14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0" xfId="0" applyFont="1" applyBorder="1"/>
    <xf numFmtId="4" fontId="9" fillId="2" borderId="9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4" fontId="9" fillId="2" borderId="18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9" fillId="2" borderId="9" xfId="0" applyFont="1" applyFill="1" applyBorder="1" applyAlignment="1">
      <alignment horizontal="center"/>
    </xf>
    <xf numFmtId="0" fontId="10" fillId="0" borderId="15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0" fontId="9" fillId="0" borderId="9" xfId="0" applyFont="1" applyBorder="1"/>
    <xf numFmtId="0" fontId="6" fillId="9" borderId="9" xfId="0" applyFont="1" applyFill="1" applyBorder="1"/>
    <xf numFmtId="4" fontId="9" fillId="0" borderId="9" xfId="0" applyNumberFormat="1" applyFont="1" applyFill="1" applyBorder="1" applyAlignment="1">
      <alignment horizontal="center"/>
    </xf>
    <xf numFmtId="4" fontId="9" fillId="11" borderId="9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4" fontId="13" fillId="2" borderId="12" xfId="0" applyNumberFormat="1" applyFont="1" applyFill="1" applyBorder="1" applyAlignment="1">
      <alignment horizontal="center" vertical="top" wrapText="1"/>
    </xf>
    <xf numFmtId="4" fontId="13" fillId="11" borderId="12" xfId="0" applyNumberFormat="1" applyFont="1" applyFill="1" applyBorder="1" applyAlignment="1">
      <alignment horizontal="center" vertical="top" wrapText="1"/>
    </xf>
    <xf numFmtId="4" fontId="9" fillId="11" borderId="18" xfId="0" applyNumberFormat="1" applyFont="1" applyFill="1" applyBorder="1" applyAlignment="1">
      <alignment horizontal="center"/>
    </xf>
    <xf numFmtId="4" fontId="9" fillId="11" borderId="10" xfId="0" applyNumberFormat="1" applyFont="1" applyFill="1" applyBorder="1" applyAlignment="1">
      <alignment horizontal="center"/>
    </xf>
    <xf numFmtId="4" fontId="6" fillId="11" borderId="9" xfId="0" applyNumberFormat="1" applyFont="1" applyFill="1" applyBorder="1" applyAlignment="1">
      <alignment horizontal="center"/>
    </xf>
    <xf numFmtId="4" fontId="9" fillId="12" borderId="9" xfId="0" applyNumberFormat="1" applyFont="1" applyFill="1" applyBorder="1" applyAlignment="1">
      <alignment horizontal="center"/>
    </xf>
    <xf numFmtId="4" fontId="13" fillId="13" borderId="12" xfId="0" applyNumberFormat="1" applyFont="1" applyFill="1" applyBorder="1" applyAlignment="1">
      <alignment horizontal="center" vertical="top" wrapText="1"/>
    </xf>
    <xf numFmtId="4" fontId="9" fillId="13" borderId="9" xfId="0" applyNumberFormat="1" applyFont="1" applyFill="1" applyBorder="1" applyAlignment="1">
      <alignment horizontal="center"/>
    </xf>
    <xf numFmtId="4" fontId="9" fillId="13" borderId="18" xfId="0" applyNumberFormat="1" applyFont="1" applyFill="1" applyBorder="1" applyAlignment="1">
      <alignment horizontal="center"/>
    </xf>
    <xf numFmtId="4" fontId="9" fillId="13" borderId="10" xfId="0" applyNumberFormat="1" applyFont="1" applyFill="1" applyBorder="1" applyAlignment="1">
      <alignment horizontal="center"/>
    </xf>
    <xf numFmtId="4" fontId="6" fillId="13" borderId="9" xfId="0" applyNumberFormat="1" applyFont="1" applyFill="1" applyBorder="1" applyAlignment="1">
      <alignment horizontal="center"/>
    </xf>
    <xf numFmtId="0" fontId="13" fillId="12" borderId="12" xfId="0" applyFont="1" applyFill="1" applyBorder="1" applyAlignment="1">
      <alignment horizontal="center" vertical="top" wrapText="1"/>
    </xf>
    <xf numFmtId="0" fontId="9" fillId="12" borderId="9" xfId="0" applyFont="1" applyFill="1" applyBorder="1" applyAlignment="1">
      <alignment horizontal="center"/>
    </xf>
    <xf numFmtId="164" fontId="9" fillId="12" borderId="9" xfId="0" applyNumberFormat="1" applyFont="1" applyFill="1" applyBorder="1" applyAlignment="1">
      <alignment horizontal="center"/>
    </xf>
    <xf numFmtId="165" fontId="9" fillId="12" borderId="9" xfId="0" applyNumberFormat="1" applyFont="1" applyFill="1" applyBorder="1" applyAlignment="1">
      <alignment horizontal="center"/>
    </xf>
    <xf numFmtId="0" fontId="9" fillId="12" borderId="18" xfId="0" applyFont="1" applyFill="1" applyBorder="1" applyAlignment="1">
      <alignment horizontal="center"/>
    </xf>
    <xf numFmtId="2" fontId="9" fillId="12" borderId="9" xfId="0" applyNumberFormat="1" applyFont="1" applyFill="1" applyBorder="1" applyAlignment="1">
      <alignment horizontal="center"/>
    </xf>
    <xf numFmtId="166" fontId="9" fillId="12" borderId="9" xfId="0" applyNumberFormat="1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/>
    </xf>
    <xf numFmtId="167" fontId="9" fillId="12" borderId="9" xfId="0" applyNumberFormat="1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4" fillId="3" borderId="13" xfId="0" applyFont="1" applyFill="1" applyBorder="1"/>
    <xf numFmtId="0" fontId="14" fillId="3" borderId="9" xfId="0" applyFont="1" applyFill="1" applyBorder="1"/>
    <xf numFmtId="0" fontId="10" fillId="8" borderId="9" xfId="0" applyFont="1" applyFill="1" applyBorder="1" applyAlignment="1">
      <alignment vertical="top" wrapText="1"/>
    </xf>
    <xf numFmtId="0" fontId="14" fillId="3" borderId="13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left"/>
    </xf>
    <xf numFmtId="0" fontId="10" fillId="8" borderId="10" xfId="0" applyFont="1" applyFill="1" applyBorder="1" applyAlignment="1">
      <alignment vertical="top" wrapText="1"/>
    </xf>
    <xf numFmtId="0" fontId="10" fillId="8" borderId="7" xfId="0" applyFont="1" applyFill="1" applyBorder="1" applyAlignment="1">
      <alignment vertical="top" wrapText="1"/>
    </xf>
    <xf numFmtId="0" fontId="10" fillId="8" borderId="3" xfId="0" applyFont="1" applyFill="1" applyBorder="1" applyAlignment="1">
      <alignment vertical="top" wrapText="1"/>
    </xf>
    <xf numFmtId="0" fontId="10" fillId="8" borderId="1" xfId="0" applyFont="1" applyFill="1" applyBorder="1" applyAlignment="1">
      <alignment vertical="top" wrapText="1"/>
    </xf>
    <xf numFmtId="4" fontId="13" fillId="0" borderId="12" xfId="0" applyNumberFormat="1" applyFont="1" applyFill="1" applyBorder="1" applyAlignment="1">
      <alignment horizontal="center" vertical="top" wrapText="1"/>
    </xf>
    <xf numFmtId="4" fontId="9" fillId="0" borderId="18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center"/>
    </xf>
    <xf numFmtId="4" fontId="13" fillId="3" borderId="12" xfId="0" applyNumberFormat="1" applyFont="1" applyFill="1" applyBorder="1" applyAlignment="1">
      <alignment horizontal="center" vertical="top" wrapText="1"/>
    </xf>
    <xf numFmtId="4" fontId="9" fillId="3" borderId="9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4" fontId="9" fillId="3" borderId="18" xfId="0" applyNumberFormat="1" applyFont="1" applyFill="1" applyBorder="1" applyAlignment="1">
      <alignment horizontal="center"/>
    </xf>
    <xf numFmtId="4" fontId="9" fillId="3" borderId="10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>
      <alignment horizontal="center"/>
    </xf>
    <xf numFmtId="165" fontId="9" fillId="3" borderId="9" xfId="0" applyNumberFormat="1" applyFont="1" applyFill="1" applyBorder="1" applyAlignment="1">
      <alignment horizontal="center"/>
    </xf>
    <xf numFmtId="2" fontId="9" fillId="3" borderId="9" xfId="0" applyNumberFormat="1" applyFont="1" applyFill="1" applyBorder="1" applyAlignment="1">
      <alignment horizontal="center"/>
    </xf>
    <xf numFmtId="3" fontId="9" fillId="3" borderId="9" xfId="0" applyNumberFormat="1" applyFont="1" applyFill="1" applyBorder="1" applyAlignment="1">
      <alignment horizontal="center"/>
    </xf>
    <xf numFmtId="165" fontId="9" fillId="5" borderId="9" xfId="0" applyNumberFormat="1" applyFont="1" applyFill="1" applyBorder="1" applyAlignment="1">
      <alignment horizontal="center"/>
    </xf>
    <xf numFmtId="4" fontId="13" fillId="14" borderId="12" xfId="0" applyNumberFormat="1" applyFont="1" applyFill="1" applyBorder="1" applyAlignment="1">
      <alignment horizontal="center" vertical="top" wrapText="1"/>
    </xf>
    <xf numFmtId="4" fontId="9" fillId="14" borderId="9" xfId="0" applyNumberFormat="1" applyFont="1" applyFill="1" applyBorder="1" applyAlignment="1">
      <alignment horizontal="center"/>
    </xf>
    <xf numFmtId="4" fontId="9" fillId="14" borderId="18" xfId="0" applyNumberFormat="1" applyFont="1" applyFill="1" applyBorder="1" applyAlignment="1">
      <alignment horizontal="center"/>
    </xf>
    <xf numFmtId="4" fontId="9" fillId="14" borderId="10" xfId="0" applyNumberFormat="1" applyFont="1" applyFill="1" applyBorder="1" applyAlignment="1">
      <alignment horizontal="center"/>
    </xf>
    <xf numFmtId="4" fontId="6" fillId="14" borderId="9" xfId="0" applyNumberFormat="1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 vertical="top" wrapText="1"/>
    </xf>
    <xf numFmtId="0" fontId="15" fillId="3" borderId="20" xfId="0" applyFont="1" applyFill="1" applyBorder="1" applyAlignment="1">
      <alignment horizontal="center" vertical="top" wrapText="1"/>
    </xf>
    <xf numFmtId="0" fontId="12" fillId="3" borderId="24" xfId="0" applyFont="1" applyFill="1" applyBorder="1" applyAlignment="1">
      <alignment horizontal="center" vertical="top" wrapText="1"/>
    </xf>
    <xf numFmtId="0" fontId="15" fillId="3" borderId="21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4" fontId="9" fillId="9" borderId="9" xfId="0" applyNumberFormat="1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9" fontId="6" fillId="0" borderId="9" xfId="0" applyNumberFormat="1" applyFont="1" applyFill="1" applyBorder="1" applyAlignment="1">
      <alignment horizontal="left"/>
    </xf>
    <xf numFmtId="9" fontId="7" fillId="0" borderId="9" xfId="0" applyNumberFormat="1" applyFont="1" applyFill="1" applyBorder="1" applyAlignment="1">
      <alignment horizontal="left"/>
    </xf>
    <xf numFmtId="0" fontId="10" fillId="8" borderId="3" xfId="0" applyFont="1" applyFill="1" applyBorder="1" applyAlignment="1">
      <alignment vertical="top" wrapText="1"/>
    </xf>
    <xf numFmtId="164" fontId="9" fillId="9" borderId="9" xfId="0" applyNumberFormat="1" applyFont="1" applyFill="1" applyBorder="1" applyAlignment="1">
      <alignment horizontal="center"/>
    </xf>
    <xf numFmtId="0" fontId="13" fillId="10" borderId="1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center"/>
    </xf>
    <xf numFmtId="164" fontId="9" fillId="10" borderId="9" xfId="0" applyNumberFormat="1" applyFont="1" applyFill="1" applyBorder="1" applyAlignment="1">
      <alignment horizontal="center"/>
    </xf>
    <xf numFmtId="4" fontId="9" fillId="10" borderId="9" xfId="0" applyNumberFormat="1" applyFont="1" applyFill="1" applyBorder="1" applyAlignment="1">
      <alignment horizontal="center"/>
    </xf>
    <xf numFmtId="0" fontId="9" fillId="10" borderId="18" xfId="0" applyFont="1" applyFill="1" applyBorder="1" applyAlignment="1">
      <alignment horizontal="center"/>
    </xf>
    <xf numFmtId="167" fontId="9" fillId="10" borderId="9" xfId="0" applyNumberFormat="1" applyFont="1" applyFill="1" applyBorder="1" applyAlignment="1">
      <alignment horizontal="center"/>
    </xf>
    <xf numFmtId="2" fontId="9" fillId="10" borderId="9" xfId="0" applyNumberFormat="1" applyFont="1" applyFill="1" applyBorder="1" applyAlignment="1">
      <alignment horizontal="center"/>
    </xf>
    <xf numFmtId="165" fontId="9" fillId="10" borderId="9" xfId="0" applyNumberFormat="1" applyFont="1" applyFill="1" applyBorder="1" applyAlignment="1">
      <alignment horizontal="center"/>
    </xf>
    <xf numFmtId="3" fontId="9" fillId="10" borderId="9" xfId="0" applyNumberFormat="1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9" xfId="0" applyFont="1" applyFill="1" applyBorder="1"/>
    <xf numFmtId="0" fontId="12" fillId="3" borderId="23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2" fillId="3" borderId="24" xfId="0" applyFont="1" applyFill="1" applyBorder="1" applyAlignment="1">
      <alignment horizontal="center" vertical="top" wrapText="1"/>
    </xf>
    <xf numFmtId="0" fontId="15" fillId="3" borderId="23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 wrapText="1"/>
    </xf>
    <xf numFmtId="0" fontId="15" fillId="3" borderId="24" xfId="0" applyFont="1" applyFill="1" applyBorder="1" applyAlignment="1">
      <alignment horizontal="center" vertical="top" wrapText="1"/>
    </xf>
    <xf numFmtId="0" fontId="15" fillId="3" borderId="25" xfId="0" applyFont="1" applyFill="1" applyBorder="1" applyAlignment="1">
      <alignment horizontal="center" vertical="top" wrapText="1"/>
    </xf>
    <xf numFmtId="0" fontId="15" fillId="3" borderId="19" xfId="0" applyFont="1" applyFill="1" applyBorder="1" applyAlignment="1">
      <alignment horizontal="center" vertical="top" wrapText="1"/>
    </xf>
    <xf numFmtId="0" fontId="15" fillId="3" borderId="21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0" fontId="15" fillId="3" borderId="22" xfId="0" applyFont="1" applyFill="1" applyBorder="1" applyAlignment="1">
      <alignment horizontal="center" vertical="top" wrapText="1"/>
    </xf>
    <xf numFmtId="0" fontId="15" fillId="3" borderId="20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8" borderId="7" xfId="0" applyFont="1" applyFill="1" applyBorder="1" applyAlignment="1">
      <alignment vertical="top" wrapText="1"/>
    </xf>
    <xf numFmtId="0" fontId="10" fillId="8" borderId="5" xfId="0" applyFont="1" applyFill="1" applyBorder="1" applyAlignment="1">
      <alignment vertical="top" wrapText="1"/>
    </xf>
    <xf numFmtId="0" fontId="10" fillId="8" borderId="3" xfId="0" applyFont="1" applyFill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1"/>
  <sheetViews>
    <sheetView tabSelected="1" topLeftCell="B1" zoomScale="70" zoomScaleNormal="70" workbookViewId="0">
      <pane ySplit="1" topLeftCell="A573" activePane="bottomLeft" state="frozen"/>
      <selection pane="bottomLeft" activeCell="B534" sqref="B534:N588"/>
    </sheetView>
  </sheetViews>
  <sheetFormatPr defaultRowHeight="18.75" x14ac:dyDescent="0.3"/>
  <cols>
    <col min="1" max="1" width="0.5703125" style="88" hidden="1" customWidth="1"/>
    <col min="2" max="2" width="53.42578125" style="90" customWidth="1"/>
    <col min="3" max="3" width="12" style="90" customWidth="1"/>
    <col min="4" max="4" width="13.85546875" style="90" customWidth="1"/>
    <col min="5" max="5" width="15.42578125" style="89" customWidth="1"/>
    <col min="6" max="6" width="26.5703125" style="130" customWidth="1"/>
    <col min="7" max="7" width="16.28515625" style="91" customWidth="1"/>
    <col min="8" max="8" width="17.42578125" style="91" customWidth="1"/>
    <col min="9" max="9" width="23.5703125" style="130" customWidth="1"/>
    <col min="10" max="10" width="24.28515625" style="176" customWidth="1"/>
    <col min="11" max="11" width="0.42578125" style="161" customWidth="1"/>
    <col min="12" max="12" width="1.28515625" style="167" hidden="1" customWidth="1"/>
    <col min="13" max="13" width="20.42578125" style="136" customWidth="1"/>
    <col min="14" max="14" width="18" style="199" customWidth="1"/>
    <col min="15" max="15" width="17.85546875" style="146" customWidth="1"/>
    <col min="16" max="16" width="11.42578125" style="181" customWidth="1"/>
    <col min="17" max="17" width="13.85546875" style="90" customWidth="1"/>
    <col min="18" max="16384" width="9.140625" style="90"/>
  </cols>
  <sheetData>
    <row r="1" spans="1:16" s="86" customFormat="1" ht="240" customHeight="1" x14ac:dyDescent="0.25">
      <c r="A1" s="85"/>
      <c r="B1" s="125" t="s">
        <v>7</v>
      </c>
      <c r="C1" s="125" t="s">
        <v>88</v>
      </c>
      <c r="D1" s="125" t="s">
        <v>31</v>
      </c>
      <c r="E1" s="125" t="s">
        <v>23</v>
      </c>
      <c r="F1" s="127" t="s">
        <v>24</v>
      </c>
      <c r="G1" s="126" t="s">
        <v>84</v>
      </c>
      <c r="H1" s="126" t="s">
        <v>85</v>
      </c>
      <c r="I1" s="127" t="s">
        <v>25</v>
      </c>
      <c r="J1" s="172" t="s">
        <v>26</v>
      </c>
      <c r="K1" s="158" t="s">
        <v>27</v>
      </c>
      <c r="L1" s="162" t="s">
        <v>89</v>
      </c>
      <c r="M1" s="132" t="s">
        <v>108</v>
      </c>
      <c r="N1" s="189" t="s">
        <v>89</v>
      </c>
      <c r="O1" s="137"/>
      <c r="P1" s="200"/>
    </row>
    <row r="2" spans="1:16" s="150" customFormat="1" ht="37.5" customHeight="1" x14ac:dyDescent="0.4">
      <c r="A2" s="149"/>
      <c r="B2" s="215" t="s">
        <v>0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O2" s="178"/>
      <c r="P2" s="201"/>
    </row>
    <row r="3" spans="1:16" ht="46.5" customHeight="1" x14ac:dyDescent="0.35">
      <c r="B3" s="151" t="s">
        <v>29</v>
      </c>
      <c r="C3" s="99">
        <v>5.0000000000000001E-3</v>
      </c>
      <c r="D3" s="99">
        <v>1E-3</v>
      </c>
      <c r="E3" s="100"/>
      <c r="F3" s="124"/>
      <c r="G3" s="98"/>
      <c r="H3" s="98"/>
      <c r="I3" s="124"/>
      <c r="J3" s="173"/>
      <c r="K3" s="123"/>
      <c r="L3" s="163"/>
      <c r="M3" s="133"/>
      <c r="N3" s="190"/>
      <c r="O3" s="138"/>
    </row>
    <row r="4" spans="1:16" ht="23.25" x14ac:dyDescent="0.35">
      <c r="B4" s="99" t="s">
        <v>13</v>
      </c>
      <c r="C4" s="101"/>
      <c r="D4" s="101"/>
      <c r="E4" s="100"/>
      <c r="F4" s="124"/>
      <c r="G4" s="98"/>
      <c r="H4" s="98"/>
      <c r="I4" s="124"/>
      <c r="J4" s="173"/>
      <c r="K4" s="123"/>
      <c r="L4" s="163"/>
      <c r="M4" s="133"/>
      <c r="N4" s="191"/>
      <c r="O4" s="139"/>
    </row>
    <row r="5" spans="1:16" ht="23.25" x14ac:dyDescent="0.35">
      <c r="B5" s="102" t="s">
        <v>6</v>
      </c>
      <c r="C5" s="101">
        <v>5.0000000000000001E-3</v>
      </c>
      <c r="D5" s="101"/>
      <c r="E5" s="100">
        <v>1000</v>
      </c>
      <c r="F5" s="124">
        <f t="shared" ref="F5:F10" si="0">G5*E5</f>
        <v>2411400</v>
      </c>
      <c r="G5" s="98">
        <v>2411.4</v>
      </c>
      <c r="H5" s="98">
        <v>757.07</v>
      </c>
      <c r="I5" s="124">
        <f t="shared" ref="I5:I10" si="1">H5*E5</f>
        <v>757070</v>
      </c>
      <c r="J5" s="173">
        <f>F5*C5</f>
        <v>12057</v>
      </c>
      <c r="K5" s="123">
        <f>I5*C5</f>
        <v>3785.35</v>
      </c>
      <c r="L5" s="164">
        <v>1.7000000000000001E-2</v>
      </c>
      <c r="M5" s="133">
        <v>13627.26</v>
      </c>
      <c r="N5" s="191">
        <f t="shared" ref="N5:N10" si="2">M5/I5</f>
        <v>1.7999999999999999E-2</v>
      </c>
      <c r="O5" s="139"/>
      <c r="P5" s="185"/>
    </row>
    <row r="6" spans="1:16" ht="23.25" x14ac:dyDescent="0.35">
      <c r="B6" s="102" t="s">
        <v>8</v>
      </c>
      <c r="C6" s="101"/>
      <c r="D6" s="101">
        <v>1E-3</v>
      </c>
      <c r="E6" s="100">
        <v>1000</v>
      </c>
      <c r="F6" s="124">
        <f t="shared" si="0"/>
        <v>2411400</v>
      </c>
      <c r="G6" s="98">
        <v>2411.4</v>
      </c>
      <c r="H6" s="98">
        <v>153.52000000000001</v>
      </c>
      <c r="I6" s="124">
        <f t="shared" si="1"/>
        <v>153520</v>
      </c>
      <c r="J6" s="173">
        <f>F6*D6</f>
        <v>2411.4</v>
      </c>
      <c r="K6" s="123">
        <f>I6*D6</f>
        <v>153.52000000000001</v>
      </c>
      <c r="L6" s="164">
        <v>1.7000000000000001E-2</v>
      </c>
      <c r="M6" s="133">
        <v>3070.4</v>
      </c>
      <c r="N6" s="191">
        <f t="shared" si="2"/>
        <v>0.02</v>
      </c>
      <c r="O6" s="139"/>
      <c r="P6" s="185"/>
    </row>
    <row r="7" spans="1:16" ht="23.25" x14ac:dyDescent="0.35">
      <c r="B7" s="102" t="s">
        <v>9</v>
      </c>
      <c r="C7" s="101"/>
      <c r="D7" s="101">
        <v>1E-3</v>
      </c>
      <c r="E7" s="100">
        <v>1000</v>
      </c>
      <c r="F7" s="124">
        <f t="shared" si="0"/>
        <v>2411400</v>
      </c>
      <c r="G7" s="98">
        <v>2411.4</v>
      </c>
      <c r="H7" s="98">
        <v>172.47</v>
      </c>
      <c r="I7" s="124">
        <f t="shared" si="1"/>
        <v>172470</v>
      </c>
      <c r="J7" s="173">
        <f>F7*D7</f>
        <v>2411.4</v>
      </c>
      <c r="K7" s="123">
        <f>I7*D7</f>
        <v>172.47</v>
      </c>
      <c r="L7" s="164">
        <v>1.7000000000000001E-2</v>
      </c>
      <c r="M7" s="133">
        <v>3104.46</v>
      </c>
      <c r="N7" s="191">
        <f t="shared" si="2"/>
        <v>1.7999999999999999E-2</v>
      </c>
      <c r="O7" s="139"/>
      <c r="P7" s="185"/>
    </row>
    <row r="8" spans="1:16" ht="23.25" x14ac:dyDescent="0.35">
      <c r="B8" s="102" t="s">
        <v>10</v>
      </c>
      <c r="C8" s="101"/>
      <c r="D8" s="101">
        <v>1E-3</v>
      </c>
      <c r="E8" s="100">
        <v>1000</v>
      </c>
      <c r="F8" s="124">
        <f t="shared" si="0"/>
        <v>2411400</v>
      </c>
      <c r="G8" s="98">
        <v>2411.4</v>
      </c>
      <c r="H8" s="98">
        <v>153.52000000000001</v>
      </c>
      <c r="I8" s="124">
        <f t="shared" si="1"/>
        <v>153520</v>
      </c>
      <c r="J8" s="173">
        <f>F8*D8</f>
        <v>2411.4</v>
      </c>
      <c r="K8" s="123">
        <f>I8*D8</f>
        <v>153.52000000000001</v>
      </c>
      <c r="L8" s="164">
        <v>1.7000000000000001E-2</v>
      </c>
      <c r="M8" s="133">
        <v>3070.4</v>
      </c>
      <c r="N8" s="191">
        <f t="shared" si="2"/>
        <v>0.02</v>
      </c>
      <c r="O8" s="139"/>
      <c r="P8" s="185"/>
    </row>
    <row r="9" spans="1:16" ht="23.25" x14ac:dyDescent="0.35">
      <c r="B9" s="102" t="s">
        <v>11</v>
      </c>
      <c r="C9" s="101"/>
      <c r="D9" s="101">
        <v>1E-3</v>
      </c>
      <c r="E9" s="100">
        <v>1000</v>
      </c>
      <c r="F9" s="124">
        <f t="shared" si="0"/>
        <v>2411400</v>
      </c>
      <c r="G9" s="98">
        <v>2411.4</v>
      </c>
      <c r="H9" s="98">
        <v>169.37</v>
      </c>
      <c r="I9" s="124">
        <f t="shared" si="1"/>
        <v>169370</v>
      </c>
      <c r="J9" s="173">
        <f>F9*D9</f>
        <v>2411.4</v>
      </c>
      <c r="K9" s="123">
        <f>I9*D9</f>
        <v>169.37</v>
      </c>
      <c r="L9" s="164">
        <v>1.7000000000000001E-2</v>
      </c>
      <c r="M9" s="133">
        <v>3048.66</v>
      </c>
      <c r="N9" s="191">
        <f t="shared" si="2"/>
        <v>1.7999999999999999E-2</v>
      </c>
      <c r="O9" s="139"/>
      <c r="P9" s="185"/>
    </row>
    <row r="10" spans="1:16" ht="23.25" x14ac:dyDescent="0.35">
      <c r="B10" s="102" t="s">
        <v>12</v>
      </c>
      <c r="C10" s="101"/>
      <c r="D10" s="101">
        <v>1E-3</v>
      </c>
      <c r="E10" s="100">
        <v>1000</v>
      </c>
      <c r="F10" s="124">
        <f t="shared" si="0"/>
        <v>2411400</v>
      </c>
      <c r="G10" s="98">
        <v>2411.4</v>
      </c>
      <c r="H10" s="98">
        <v>596.74</v>
      </c>
      <c r="I10" s="124">
        <f t="shared" si="1"/>
        <v>596740</v>
      </c>
      <c r="J10" s="173">
        <f>F10*D10</f>
        <v>2411.4</v>
      </c>
      <c r="K10" s="123">
        <f>I10*D10</f>
        <v>596.74</v>
      </c>
      <c r="L10" s="164">
        <v>4.0000000000000001E-3</v>
      </c>
      <c r="M10" s="133">
        <v>3580.44</v>
      </c>
      <c r="N10" s="191">
        <f t="shared" si="2"/>
        <v>6.0000000000000001E-3</v>
      </c>
      <c r="O10" s="139"/>
      <c r="P10" s="185"/>
    </row>
    <row r="11" spans="1:16" ht="78.75" customHeight="1" x14ac:dyDescent="0.35">
      <c r="B11" s="151" t="s">
        <v>30</v>
      </c>
      <c r="C11" s="99">
        <v>3.0000000000000001E-3</v>
      </c>
      <c r="D11" s="99">
        <v>2E-3</v>
      </c>
      <c r="E11" s="100"/>
      <c r="F11" s="124"/>
      <c r="G11" s="98"/>
      <c r="H11" s="98"/>
      <c r="I11" s="124"/>
      <c r="J11" s="173"/>
      <c r="K11" s="123"/>
      <c r="L11" s="163"/>
      <c r="M11" s="133"/>
      <c r="N11" s="191"/>
      <c r="O11" s="139"/>
    </row>
    <row r="12" spans="1:16" ht="23.25" x14ac:dyDescent="0.35">
      <c r="B12" s="99" t="s">
        <v>13</v>
      </c>
      <c r="C12" s="101"/>
      <c r="D12" s="101"/>
      <c r="E12" s="100"/>
      <c r="F12" s="124"/>
      <c r="G12" s="98"/>
      <c r="H12" s="98"/>
      <c r="I12" s="124"/>
      <c r="J12" s="173"/>
      <c r="K12" s="123"/>
      <c r="L12" s="163"/>
      <c r="M12" s="133"/>
      <c r="N12" s="191"/>
      <c r="O12" s="139"/>
    </row>
    <row r="13" spans="1:16" ht="23.25" x14ac:dyDescent="0.35">
      <c r="B13" s="102" t="s">
        <v>6</v>
      </c>
      <c r="C13" s="101">
        <v>3.0000000000000001E-3</v>
      </c>
      <c r="D13" s="101"/>
      <c r="E13" s="100">
        <v>1000</v>
      </c>
      <c r="F13" s="124">
        <f t="shared" ref="F13:F18" si="3">G13*E13</f>
        <v>2411400</v>
      </c>
      <c r="G13" s="98">
        <v>2411.4</v>
      </c>
      <c r="H13" s="98">
        <v>757.07</v>
      </c>
      <c r="I13" s="124">
        <f t="shared" ref="I13:I18" si="4">H13*E13</f>
        <v>757070</v>
      </c>
      <c r="J13" s="173">
        <f>F13*C13</f>
        <v>7234.2</v>
      </c>
      <c r="K13" s="123">
        <f>I13*C13</f>
        <v>2271.21</v>
      </c>
      <c r="L13" s="163">
        <v>0.01</v>
      </c>
      <c r="M13" s="133">
        <v>8327.77</v>
      </c>
      <c r="N13" s="191">
        <f t="shared" ref="N13:N18" si="5">M13/I13</f>
        <v>1.1000000000000001E-2</v>
      </c>
      <c r="O13" s="139"/>
      <c r="P13" s="185"/>
    </row>
    <row r="14" spans="1:16" ht="23.25" x14ac:dyDescent="0.35">
      <c r="B14" s="102" t="s">
        <v>8</v>
      </c>
      <c r="C14" s="101"/>
      <c r="D14" s="101">
        <v>2E-3</v>
      </c>
      <c r="E14" s="100">
        <v>1000</v>
      </c>
      <c r="F14" s="124">
        <f t="shared" si="3"/>
        <v>2411400</v>
      </c>
      <c r="G14" s="98">
        <v>2411.4</v>
      </c>
      <c r="H14" s="98">
        <v>153.52000000000001</v>
      </c>
      <c r="I14" s="124">
        <f t="shared" si="4"/>
        <v>153520</v>
      </c>
      <c r="J14" s="173">
        <f>F14*D14</f>
        <v>4822.8</v>
      </c>
      <c r="K14" s="123">
        <f>I14*D14</f>
        <v>307.04000000000002</v>
      </c>
      <c r="L14" s="163">
        <v>0.04</v>
      </c>
      <c r="M14" s="133">
        <v>5526.72</v>
      </c>
      <c r="N14" s="191">
        <f t="shared" si="5"/>
        <v>3.6000000000000004E-2</v>
      </c>
      <c r="O14" s="139"/>
      <c r="P14" s="185"/>
    </row>
    <row r="15" spans="1:16" ht="23.25" x14ac:dyDescent="0.35">
      <c r="B15" s="102" t="s">
        <v>9</v>
      </c>
      <c r="C15" s="101"/>
      <c r="D15" s="101">
        <v>2E-3</v>
      </c>
      <c r="E15" s="100">
        <v>1000</v>
      </c>
      <c r="F15" s="124">
        <f t="shared" si="3"/>
        <v>2411400</v>
      </c>
      <c r="G15" s="98">
        <v>2411.4</v>
      </c>
      <c r="H15" s="98">
        <v>172.47</v>
      </c>
      <c r="I15" s="124">
        <f t="shared" si="4"/>
        <v>172470</v>
      </c>
      <c r="J15" s="173">
        <f>F15*D15</f>
        <v>4822.8</v>
      </c>
      <c r="K15" s="123">
        <f>I15*D15</f>
        <v>344.94</v>
      </c>
      <c r="L15" s="163">
        <v>0.03</v>
      </c>
      <c r="M15" s="133">
        <v>5519.04</v>
      </c>
      <c r="N15" s="191">
        <f t="shared" si="5"/>
        <v>3.2000000000000001E-2</v>
      </c>
      <c r="O15" s="139"/>
      <c r="P15" s="185"/>
    </row>
    <row r="16" spans="1:16" ht="23.25" x14ac:dyDescent="0.35">
      <c r="B16" s="102" t="s">
        <v>10</v>
      </c>
      <c r="C16" s="101"/>
      <c r="D16" s="101">
        <v>2E-3</v>
      </c>
      <c r="E16" s="100">
        <v>1000</v>
      </c>
      <c r="F16" s="124">
        <f t="shared" si="3"/>
        <v>2411400</v>
      </c>
      <c r="G16" s="98">
        <v>2411.4</v>
      </c>
      <c r="H16" s="98">
        <v>153.52000000000001</v>
      </c>
      <c r="I16" s="124">
        <f t="shared" si="4"/>
        <v>153520</v>
      </c>
      <c r="J16" s="173">
        <f>F16*D16</f>
        <v>4822.8</v>
      </c>
      <c r="K16" s="123">
        <f>I16*D16</f>
        <v>307.04000000000002</v>
      </c>
      <c r="L16" s="163">
        <v>0.04</v>
      </c>
      <c r="M16" s="133">
        <v>5526.72</v>
      </c>
      <c r="N16" s="191">
        <f t="shared" si="5"/>
        <v>3.6000000000000004E-2</v>
      </c>
      <c r="O16" s="139"/>
      <c r="P16" s="185"/>
    </row>
    <row r="17" spans="1:16" ht="23.25" x14ac:dyDescent="0.35">
      <c r="B17" s="102" t="s">
        <v>11</v>
      </c>
      <c r="C17" s="101"/>
      <c r="D17" s="101">
        <v>2E-3</v>
      </c>
      <c r="E17" s="100">
        <v>1000</v>
      </c>
      <c r="F17" s="124">
        <f t="shared" si="3"/>
        <v>2411400</v>
      </c>
      <c r="G17" s="98">
        <v>2411.4</v>
      </c>
      <c r="H17" s="98">
        <v>169.37</v>
      </c>
      <c r="I17" s="124">
        <f t="shared" si="4"/>
        <v>169370</v>
      </c>
      <c r="J17" s="173">
        <f>F17*D17</f>
        <v>4822.8</v>
      </c>
      <c r="K17" s="123">
        <f>I17*D17</f>
        <v>338.74</v>
      </c>
      <c r="L17" s="163">
        <v>0.03</v>
      </c>
      <c r="M17" s="133">
        <v>5589.21</v>
      </c>
      <c r="N17" s="191">
        <f t="shared" si="5"/>
        <v>3.3000000000000002E-2</v>
      </c>
      <c r="O17" s="139"/>
      <c r="P17" s="185"/>
    </row>
    <row r="18" spans="1:16" ht="23.25" x14ac:dyDescent="0.35">
      <c r="B18" s="102" t="s">
        <v>12</v>
      </c>
      <c r="C18" s="101"/>
      <c r="D18" s="101">
        <v>2E-3</v>
      </c>
      <c r="E18" s="100">
        <v>1000</v>
      </c>
      <c r="F18" s="124">
        <f t="shared" si="3"/>
        <v>2411400</v>
      </c>
      <c r="G18" s="98">
        <v>2411.4</v>
      </c>
      <c r="H18" s="98">
        <v>596.74</v>
      </c>
      <c r="I18" s="124">
        <f t="shared" si="4"/>
        <v>596740</v>
      </c>
      <c r="J18" s="173">
        <f>F18*D18</f>
        <v>4822.8</v>
      </c>
      <c r="K18" s="123">
        <f>I18*D18</f>
        <v>1193.48</v>
      </c>
      <c r="L18" s="163">
        <v>0.01</v>
      </c>
      <c r="M18" s="133">
        <v>5370.66</v>
      </c>
      <c r="N18" s="191">
        <f t="shared" si="5"/>
        <v>8.9999999999999993E-3</v>
      </c>
      <c r="O18" s="139"/>
      <c r="P18" s="185"/>
    </row>
    <row r="19" spans="1:16" s="150" customFormat="1" ht="33.75" customHeight="1" x14ac:dyDescent="0.4">
      <c r="A19" s="149"/>
      <c r="B19" s="215" t="s">
        <v>1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7"/>
      <c r="O19" s="178"/>
      <c r="P19" s="201"/>
    </row>
    <row r="20" spans="1:16" ht="105.75" customHeight="1" x14ac:dyDescent="0.35">
      <c r="B20" s="151" t="s">
        <v>2</v>
      </c>
      <c r="C20" s="102"/>
      <c r="D20" s="102"/>
      <c r="E20" s="100"/>
      <c r="F20" s="124"/>
      <c r="G20" s="98"/>
      <c r="H20" s="98"/>
      <c r="I20" s="124"/>
      <c r="J20" s="173"/>
      <c r="K20" s="123"/>
      <c r="L20" s="163"/>
      <c r="M20" s="133"/>
      <c r="N20" s="191"/>
      <c r="O20" s="139"/>
    </row>
    <row r="21" spans="1:16" ht="126.75" customHeight="1" x14ac:dyDescent="0.35">
      <c r="B21" s="151" t="s">
        <v>93</v>
      </c>
      <c r="C21" s="99">
        <v>7.0000000000000001E-3</v>
      </c>
      <c r="D21" s="99">
        <v>7.0000000000000001E-3</v>
      </c>
      <c r="E21" s="100"/>
      <c r="F21" s="124"/>
      <c r="G21" s="98"/>
      <c r="H21" s="98"/>
      <c r="I21" s="124"/>
      <c r="J21" s="173"/>
      <c r="K21" s="123"/>
      <c r="L21" s="163"/>
      <c r="M21" s="133"/>
      <c r="N21" s="191"/>
      <c r="O21" s="139"/>
    </row>
    <row r="22" spans="1:16" ht="23.25" x14ac:dyDescent="0.35">
      <c r="B22" s="99" t="s">
        <v>13</v>
      </c>
      <c r="C22" s="101"/>
      <c r="D22" s="101"/>
      <c r="E22" s="100"/>
      <c r="F22" s="124"/>
      <c r="G22" s="98"/>
      <c r="H22" s="98"/>
      <c r="I22" s="124"/>
      <c r="J22" s="173"/>
      <c r="K22" s="123"/>
      <c r="L22" s="163"/>
      <c r="M22" s="183"/>
      <c r="N22" s="191"/>
      <c r="O22" s="188"/>
    </row>
    <row r="23" spans="1:16" ht="23.25" x14ac:dyDescent="0.35">
      <c r="B23" s="102" t="s">
        <v>28</v>
      </c>
      <c r="C23" s="101">
        <v>7.0000000000000001E-3</v>
      </c>
      <c r="D23" s="101"/>
      <c r="E23" s="100">
        <v>3000</v>
      </c>
      <c r="F23" s="124">
        <f t="shared" ref="F23:F28" si="6">E23*G23</f>
        <v>274680</v>
      </c>
      <c r="G23" s="98">
        <v>91.56</v>
      </c>
      <c r="H23" s="98">
        <v>242.38</v>
      </c>
      <c r="I23" s="124">
        <f t="shared" ref="I23:I28" si="7">E23*H23</f>
        <v>727140</v>
      </c>
      <c r="J23" s="173">
        <f>F23*C23</f>
        <v>1922.76</v>
      </c>
      <c r="K23" s="123">
        <f>I23*C23</f>
        <v>5089.9800000000005</v>
      </c>
      <c r="L23" s="164">
        <v>3.0000000000000001E-3</v>
      </c>
      <c r="M23" s="133">
        <v>2181.42</v>
      </c>
      <c r="N23" s="191">
        <f t="shared" ref="N23:N28" si="8">M23/I23</f>
        <v>3.0000000000000001E-3</v>
      </c>
      <c r="O23" s="139"/>
      <c r="P23" s="185"/>
    </row>
    <row r="24" spans="1:16" ht="23.25" x14ac:dyDescent="0.35">
      <c r="B24" s="102" t="s">
        <v>8</v>
      </c>
      <c r="C24" s="101"/>
      <c r="D24" s="101">
        <v>7.0000000000000001E-3</v>
      </c>
      <c r="E24" s="100">
        <v>3000</v>
      </c>
      <c r="F24" s="124">
        <f t="shared" si="6"/>
        <v>135480</v>
      </c>
      <c r="G24" s="98">
        <v>45.16</v>
      </c>
      <c r="H24" s="98">
        <v>153.52000000000001</v>
      </c>
      <c r="I24" s="124">
        <f t="shared" si="7"/>
        <v>460560.00000000006</v>
      </c>
      <c r="J24" s="173">
        <f>F24*D24</f>
        <v>948.36</v>
      </c>
      <c r="K24" s="123">
        <f>I24*D24</f>
        <v>3223.9200000000005</v>
      </c>
      <c r="L24" s="164">
        <v>3.0000000000000001E-3</v>
      </c>
      <c r="M24" s="133">
        <v>1381.68</v>
      </c>
      <c r="N24" s="191">
        <f t="shared" si="8"/>
        <v>2.9999999999999996E-3</v>
      </c>
      <c r="O24" s="139"/>
      <c r="P24" s="185"/>
    </row>
    <row r="25" spans="1:16" ht="23.25" x14ac:dyDescent="0.35">
      <c r="B25" s="102" t="s">
        <v>9</v>
      </c>
      <c r="C25" s="101"/>
      <c r="D25" s="101">
        <v>7.0000000000000001E-3</v>
      </c>
      <c r="E25" s="100">
        <v>3000</v>
      </c>
      <c r="F25" s="124">
        <f t="shared" si="6"/>
        <v>139320</v>
      </c>
      <c r="G25" s="98">
        <v>46.44</v>
      </c>
      <c r="H25" s="98">
        <v>172.47</v>
      </c>
      <c r="I25" s="124">
        <f t="shared" si="7"/>
        <v>517410</v>
      </c>
      <c r="J25" s="173">
        <f>F25*D25</f>
        <v>975.24</v>
      </c>
      <c r="K25" s="123">
        <f>I25*D25</f>
        <v>3621.87</v>
      </c>
      <c r="L25" s="164">
        <v>3.0000000000000001E-3</v>
      </c>
      <c r="M25" s="133">
        <v>1034.82</v>
      </c>
      <c r="N25" s="191">
        <f t="shared" si="8"/>
        <v>2E-3</v>
      </c>
      <c r="O25" s="139"/>
      <c r="P25" s="185"/>
    </row>
    <row r="26" spans="1:16" ht="23.25" x14ac:dyDescent="0.35">
      <c r="B26" s="102" t="s">
        <v>10</v>
      </c>
      <c r="C26" s="101"/>
      <c r="D26" s="101">
        <v>7.0000000000000001E-3</v>
      </c>
      <c r="E26" s="100">
        <v>3000</v>
      </c>
      <c r="F26" s="124">
        <f t="shared" si="6"/>
        <v>134640</v>
      </c>
      <c r="G26" s="98">
        <v>44.88</v>
      </c>
      <c r="H26" s="98">
        <v>169.62</v>
      </c>
      <c r="I26" s="124">
        <f t="shared" si="7"/>
        <v>508860</v>
      </c>
      <c r="J26" s="173">
        <f>F26*D26</f>
        <v>942.48</v>
      </c>
      <c r="K26" s="123">
        <f>I26*D26</f>
        <v>3562.02</v>
      </c>
      <c r="L26" s="164">
        <v>3.0000000000000001E-3</v>
      </c>
      <c r="M26" s="133">
        <v>1017.72</v>
      </c>
      <c r="N26" s="191">
        <f t="shared" si="8"/>
        <v>2E-3</v>
      </c>
      <c r="O26" s="139"/>
      <c r="P26" s="185"/>
    </row>
    <row r="27" spans="1:16" ht="23.25" x14ac:dyDescent="0.35">
      <c r="B27" s="102" t="s">
        <v>11</v>
      </c>
      <c r="C27" s="101"/>
      <c r="D27" s="101">
        <v>7.0000000000000001E-3</v>
      </c>
      <c r="E27" s="100">
        <v>3000</v>
      </c>
      <c r="F27" s="124">
        <f t="shared" si="6"/>
        <v>136170</v>
      </c>
      <c r="G27" s="98">
        <v>45.39</v>
      </c>
      <c r="H27" s="98">
        <v>169.37</v>
      </c>
      <c r="I27" s="124">
        <f t="shared" si="7"/>
        <v>508110</v>
      </c>
      <c r="J27" s="173">
        <f>F27*D27</f>
        <v>953.19</v>
      </c>
      <c r="K27" s="123">
        <f>I27*D27</f>
        <v>3556.77</v>
      </c>
      <c r="L27" s="164">
        <v>3.0000000000000001E-3</v>
      </c>
      <c r="M27" s="133">
        <v>1016.22</v>
      </c>
      <c r="N27" s="191">
        <f t="shared" si="8"/>
        <v>2E-3</v>
      </c>
      <c r="O27" s="139"/>
      <c r="P27" s="185"/>
    </row>
    <row r="28" spans="1:16" ht="23.25" x14ac:dyDescent="0.35">
      <c r="B28" s="102" t="s">
        <v>12</v>
      </c>
      <c r="C28" s="101"/>
      <c r="D28" s="101">
        <v>7.0000000000000001E-3</v>
      </c>
      <c r="E28" s="100">
        <v>3000</v>
      </c>
      <c r="F28" s="124">
        <f t="shared" si="6"/>
        <v>131520</v>
      </c>
      <c r="G28" s="98">
        <v>43.84</v>
      </c>
      <c r="H28" s="98">
        <v>191.05</v>
      </c>
      <c r="I28" s="124">
        <f t="shared" si="7"/>
        <v>573150</v>
      </c>
      <c r="J28" s="173">
        <f>F28*D28</f>
        <v>920.64</v>
      </c>
      <c r="K28" s="123">
        <f>I28*D28</f>
        <v>4012.05</v>
      </c>
      <c r="L28" s="164">
        <v>3.0000000000000001E-3</v>
      </c>
      <c r="M28" s="133">
        <v>1146.3</v>
      </c>
      <c r="N28" s="191">
        <f t="shared" si="8"/>
        <v>2E-3</v>
      </c>
      <c r="O28" s="139"/>
      <c r="P28" s="185"/>
    </row>
    <row r="29" spans="1:16" ht="129" customHeight="1" x14ac:dyDescent="0.35">
      <c r="B29" s="151" t="s">
        <v>94</v>
      </c>
      <c r="C29" s="99">
        <v>6.0000000000000001E-3</v>
      </c>
      <c r="D29" s="99">
        <v>6.0000000000000001E-3</v>
      </c>
      <c r="E29" s="100"/>
      <c r="F29" s="124"/>
      <c r="G29" s="98"/>
      <c r="H29" s="98"/>
      <c r="I29" s="124"/>
      <c r="J29" s="173"/>
      <c r="K29" s="123"/>
      <c r="L29" s="163"/>
      <c r="M29" s="133"/>
      <c r="N29" s="191"/>
      <c r="O29" s="139"/>
    </row>
    <row r="30" spans="1:16" ht="23.25" x14ac:dyDescent="0.35">
      <c r="B30" s="99" t="s">
        <v>13</v>
      </c>
      <c r="C30" s="101"/>
      <c r="D30" s="101"/>
      <c r="E30" s="100"/>
      <c r="F30" s="124"/>
      <c r="G30" s="98"/>
      <c r="H30" s="98"/>
      <c r="I30" s="124"/>
      <c r="J30" s="173"/>
      <c r="K30" s="123"/>
      <c r="L30" s="163"/>
      <c r="M30" s="133"/>
      <c r="N30" s="191"/>
      <c r="O30" s="139"/>
    </row>
    <row r="31" spans="1:16" ht="23.25" x14ac:dyDescent="0.35">
      <c r="B31" s="102" t="s">
        <v>6</v>
      </c>
      <c r="C31" s="101">
        <v>6.0000000000000001E-3</v>
      </c>
      <c r="D31" s="101"/>
      <c r="E31" s="100">
        <v>3000</v>
      </c>
      <c r="F31" s="124">
        <f t="shared" ref="F31:F36" si="9">E31*G31</f>
        <v>274680</v>
      </c>
      <c r="G31" s="98">
        <v>91.56</v>
      </c>
      <c r="H31" s="98">
        <v>242.38</v>
      </c>
      <c r="I31" s="124">
        <f t="shared" ref="I31:I36" si="10">E31*H31</f>
        <v>727140</v>
      </c>
      <c r="J31" s="173">
        <f>F31*C31</f>
        <v>1648.08</v>
      </c>
      <c r="K31" s="123">
        <f>I31*C31</f>
        <v>4362.84</v>
      </c>
      <c r="L31" s="164">
        <v>3.0000000000000001E-3</v>
      </c>
      <c r="M31" s="133">
        <v>2181.42</v>
      </c>
      <c r="N31" s="191">
        <f t="shared" ref="N31:N36" si="11">M31/I31</f>
        <v>3.0000000000000001E-3</v>
      </c>
      <c r="O31" s="139"/>
      <c r="P31" s="185"/>
    </row>
    <row r="32" spans="1:16" ht="23.25" x14ac:dyDescent="0.35">
      <c r="B32" s="102" t="s">
        <v>8</v>
      </c>
      <c r="C32" s="101"/>
      <c r="D32" s="101">
        <v>6.0000000000000001E-3</v>
      </c>
      <c r="E32" s="100">
        <v>3000</v>
      </c>
      <c r="F32" s="124">
        <f t="shared" si="9"/>
        <v>135480</v>
      </c>
      <c r="G32" s="98">
        <v>45.16</v>
      </c>
      <c r="H32" s="98">
        <v>153.52000000000001</v>
      </c>
      <c r="I32" s="124">
        <f t="shared" si="10"/>
        <v>460560.00000000006</v>
      </c>
      <c r="J32" s="173">
        <f>F32*D32</f>
        <v>812.88</v>
      </c>
      <c r="K32" s="123">
        <f>I32*D32</f>
        <v>2763.3600000000006</v>
      </c>
      <c r="L32" s="164">
        <v>2E-3</v>
      </c>
      <c r="M32" s="133">
        <v>921.12</v>
      </c>
      <c r="N32" s="191">
        <f t="shared" si="11"/>
        <v>1.9999999999999996E-3</v>
      </c>
      <c r="O32" s="139"/>
      <c r="P32" s="185"/>
    </row>
    <row r="33" spans="1:16" ht="23.25" x14ac:dyDescent="0.35">
      <c r="B33" s="102" t="s">
        <v>9</v>
      </c>
      <c r="C33" s="101"/>
      <c r="D33" s="101">
        <v>6.0000000000000001E-3</v>
      </c>
      <c r="E33" s="100">
        <v>3000</v>
      </c>
      <c r="F33" s="124">
        <f t="shared" si="9"/>
        <v>139320</v>
      </c>
      <c r="G33" s="98">
        <v>46.44</v>
      </c>
      <c r="H33" s="98">
        <v>172.47</v>
      </c>
      <c r="I33" s="124">
        <f t="shared" si="10"/>
        <v>517410</v>
      </c>
      <c r="J33" s="173">
        <f>F33*D33</f>
        <v>835.92000000000007</v>
      </c>
      <c r="K33" s="123">
        <f>I33*D33</f>
        <v>3104.46</v>
      </c>
      <c r="L33" s="164">
        <v>2E-3</v>
      </c>
      <c r="M33" s="133">
        <v>1034.82</v>
      </c>
      <c r="N33" s="191">
        <f t="shared" si="11"/>
        <v>2E-3</v>
      </c>
      <c r="O33" s="139"/>
      <c r="P33" s="185"/>
    </row>
    <row r="34" spans="1:16" ht="23.25" x14ac:dyDescent="0.35">
      <c r="B34" s="102" t="s">
        <v>10</v>
      </c>
      <c r="C34" s="101"/>
      <c r="D34" s="101">
        <v>6.0000000000000001E-3</v>
      </c>
      <c r="E34" s="100">
        <v>3000</v>
      </c>
      <c r="F34" s="124">
        <f t="shared" si="9"/>
        <v>134640</v>
      </c>
      <c r="G34" s="98">
        <v>44.88</v>
      </c>
      <c r="H34" s="98">
        <v>169.62</v>
      </c>
      <c r="I34" s="124">
        <f t="shared" si="10"/>
        <v>508860</v>
      </c>
      <c r="J34" s="173">
        <f>F34*D34</f>
        <v>807.84</v>
      </c>
      <c r="K34" s="123">
        <f>I34*D34</f>
        <v>3053.16</v>
      </c>
      <c r="L34" s="164">
        <v>2E-3</v>
      </c>
      <c r="M34" s="133">
        <v>1017.72</v>
      </c>
      <c r="N34" s="191">
        <f t="shared" si="11"/>
        <v>2E-3</v>
      </c>
      <c r="O34" s="139"/>
      <c r="P34" s="185"/>
    </row>
    <row r="35" spans="1:16" ht="23.25" x14ac:dyDescent="0.35">
      <c r="B35" s="102" t="s">
        <v>11</v>
      </c>
      <c r="C35" s="101"/>
      <c r="D35" s="101">
        <v>6.0000000000000001E-3</v>
      </c>
      <c r="E35" s="100">
        <v>3000</v>
      </c>
      <c r="F35" s="124">
        <f t="shared" si="9"/>
        <v>136170</v>
      </c>
      <c r="G35" s="98">
        <v>45.39</v>
      </c>
      <c r="H35" s="98">
        <v>169.37</v>
      </c>
      <c r="I35" s="124">
        <f t="shared" si="10"/>
        <v>508110</v>
      </c>
      <c r="J35" s="173">
        <f>F35*D35</f>
        <v>817.02</v>
      </c>
      <c r="K35" s="123">
        <f>I35*D35</f>
        <v>3048.66</v>
      </c>
      <c r="L35" s="164">
        <v>2E-3</v>
      </c>
      <c r="M35" s="133">
        <v>1016.22</v>
      </c>
      <c r="N35" s="191">
        <f t="shared" si="11"/>
        <v>2E-3</v>
      </c>
      <c r="O35" s="139"/>
      <c r="P35" s="185"/>
    </row>
    <row r="36" spans="1:16" ht="23.25" x14ac:dyDescent="0.35">
      <c r="B36" s="102" t="s">
        <v>12</v>
      </c>
      <c r="C36" s="101"/>
      <c r="D36" s="101">
        <v>6.0000000000000001E-3</v>
      </c>
      <c r="E36" s="100">
        <v>3000</v>
      </c>
      <c r="F36" s="124">
        <f t="shared" si="9"/>
        <v>131520</v>
      </c>
      <c r="G36" s="98">
        <v>43.84</v>
      </c>
      <c r="H36" s="98">
        <v>191.05</v>
      </c>
      <c r="I36" s="124">
        <f t="shared" si="10"/>
        <v>573150</v>
      </c>
      <c r="J36" s="173">
        <f>F36*D36</f>
        <v>789.12</v>
      </c>
      <c r="K36" s="123">
        <f>I36*D36</f>
        <v>3438.9</v>
      </c>
      <c r="L36" s="164">
        <v>2E-3</v>
      </c>
      <c r="M36" s="133">
        <v>1146.3</v>
      </c>
      <c r="N36" s="191">
        <f t="shared" si="11"/>
        <v>2E-3</v>
      </c>
      <c r="O36" s="139"/>
      <c r="P36" s="185"/>
    </row>
    <row r="37" spans="1:16" ht="183" customHeight="1" x14ac:dyDescent="0.35">
      <c r="B37" s="151" t="s">
        <v>95</v>
      </c>
      <c r="C37" s="99">
        <v>7.0000000000000001E-3</v>
      </c>
      <c r="D37" s="99">
        <v>7.0000000000000001E-3</v>
      </c>
      <c r="E37" s="100"/>
      <c r="F37" s="124"/>
      <c r="G37" s="98"/>
      <c r="H37" s="98"/>
      <c r="I37" s="124"/>
      <c r="J37" s="173"/>
      <c r="K37" s="123"/>
      <c r="L37" s="163"/>
      <c r="M37" s="133"/>
      <c r="N37" s="190"/>
      <c r="O37" s="138"/>
    </row>
    <row r="38" spans="1:16" ht="23.25" x14ac:dyDescent="0.35">
      <c r="B38" s="99" t="s">
        <v>13</v>
      </c>
      <c r="C38" s="101"/>
      <c r="D38" s="101"/>
      <c r="E38" s="100"/>
      <c r="F38" s="124"/>
      <c r="G38" s="98"/>
      <c r="H38" s="98"/>
      <c r="I38" s="124"/>
      <c r="J38" s="173"/>
      <c r="K38" s="123"/>
      <c r="L38" s="163"/>
      <c r="M38" s="133"/>
      <c r="N38" s="190"/>
      <c r="O38" s="138"/>
    </row>
    <row r="39" spans="1:16" ht="23.25" x14ac:dyDescent="0.35">
      <c r="B39" s="102" t="s">
        <v>6</v>
      </c>
      <c r="C39" s="101">
        <v>7.0000000000000001E-3</v>
      </c>
      <c r="D39" s="101"/>
      <c r="E39" s="100">
        <v>1200</v>
      </c>
      <c r="F39" s="124">
        <f t="shared" ref="F39:F44" si="12">E39*G39</f>
        <v>109872</v>
      </c>
      <c r="G39" s="98">
        <v>91.56</v>
      </c>
      <c r="H39" s="98">
        <v>242.38</v>
      </c>
      <c r="I39" s="124">
        <f t="shared" ref="I39:I44" si="13">H39*E39</f>
        <v>290856</v>
      </c>
      <c r="J39" s="173">
        <f>F39*C39</f>
        <v>769.10400000000004</v>
      </c>
      <c r="K39" s="123">
        <f>I39*C39</f>
        <v>2035.992</v>
      </c>
      <c r="L39" s="164">
        <v>3.0000000000000001E-3</v>
      </c>
      <c r="M39" s="133">
        <v>872.56</v>
      </c>
      <c r="N39" s="191">
        <f t="shared" ref="N39:N44" si="14">M39/I39</f>
        <v>2.9999724949803337E-3</v>
      </c>
      <c r="O39" s="139"/>
      <c r="P39" s="185"/>
    </row>
    <row r="40" spans="1:16" ht="23.25" x14ac:dyDescent="0.35">
      <c r="B40" s="102" t="s">
        <v>8</v>
      </c>
      <c r="C40" s="101"/>
      <c r="D40" s="101">
        <v>7.0000000000000001E-3</v>
      </c>
      <c r="E40" s="100">
        <v>1200</v>
      </c>
      <c r="F40" s="124">
        <f t="shared" si="12"/>
        <v>54191.999999999993</v>
      </c>
      <c r="G40" s="98">
        <v>45.16</v>
      </c>
      <c r="H40" s="98">
        <v>153.52000000000001</v>
      </c>
      <c r="I40" s="124">
        <f t="shared" si="13"/>
        <v>184224</v>
      </c>
      <c r="J40" s="173">
        <f>F40*D40</f>
        <v>379.34399999999994</v>
      </c>
      <c r="K40" s="123">
        <f>I40*D40</f>
        <v>1289.568</v>
      </c>
      <c r="L40" s="164">
        <v>3.0000000000000001E-3</v>
      </c>
      <c r="M40" s="133">
        <v>552.66999999999996</v>
      </c>
      <c r="N40" s="191">
        <f t="shared" si="14"/>
        <v>2.999989143651207E-3</v>
      </c>
      <c r="O40" s="139"/>
      <c r="P40" s="185"/>
    </row>
    <row r="41" spans="1:16" ht="23.25" x14ac:dyDescent="0.35">
      <c r="B41" s="102" t="s">
        <v>9</v>
      </c>
      <c r="C41" s="101"/>
      <c r="D41" s="101">
        <v>7.0000000000000001E-3</v>
      </c>
      <c r="E41" s="100">
        <v>1200</v>
      </c>
      <c r="F41" s="124">
        <f t="shared" si="12"/>
        <v>55728</v>
      </c>
      <c r="G41" s="98">
        <v>46.44</v>
      </c>
      <c r="H41" s="98">
        <v>172.47</v>
      </c>
      <c r="I41" s="124">
        <f t="shared" si="13"/>
        <v>206964</v>
      </c>
      <c r="J41" s="173">
        <f>F41*D41</f>
        <v>390.096</v>
      </c>
      <c r="K41" s="123">
        <f>I41*D41</f>
        <v>1448.748</v>
      </c>
      <c r="L41" s="164">
        <v>3.0000000000000001E-3</v>
      </c>
      <c r="M41" s="133">
        <v>620.89</v>
      </c>
      <c r="N41" s="191">
        <f t="shared" si="14"/>
        <v>2.9999903364836397E-3</v>
      </c>
      <c r="O41" s="139"/>
      <c r="P41" s="185"/>
    </row>
    <row r="42" spans="1:16" ht="23.25" x14ac:dyDescent="0.35">
      <c r="B42" s="102" t="s">
        <v>10</v>
      </c>
      <c r="C42" s="101"/>
      <c r="D42" s="101">
        <v>7.0000000000000001E-3</v>
      </c>
      <c r="E42" s="100">
        <v>1200</v>
      </c>
      <c r="F42" s="124">
        <f t="shared" si="12"/>
        <v>53856</v>
      </c>
      <c r="G42" s="98">
        <v>44.88</v>
      </c>
      <c r="H42" s="98">
        <v>169.62</v>
      </c>
      <c r="I42" s="124">
        <f t="shared" si="13"/>
        <v>203544</v>
      </c>
      <c r="J42" s="173">
        <f>F42*D42</f>
        <v>376.99200000000002</v>
      </c>
      <c r="K42" s="123">
        <f>I42*D42</f>
        <v>1424.808</v>
      </c>
      <c r="L42" s="164">
        <v>3.0000000000000001E-3</v>
      </c>
      <c r="M42" s="133">
        <v>610.63</v>
      </c>
      <c r="N42" s="191">
        <f t="shared" si="14"/>
        <v>2.9999901741146876E-3</v>
      </c>
      <c r="O42" s="139"/>
      <c r="P42" s="185"/>
    </row>
    <row r="43" spans="1:16" ht="23.25" x14ac:dyDescent="0.35">
      <c r="B43" s="102" t="s">
        <v>11</v>
      </c>
      <c r="C43" s="101"/>
      <c r="D43" s="101">
        <v>7.0000000000000001E-3</v>
      </c>
      <c r="E43" s="100">
        <v>1200</v>
      </c>
      <c r="F43" s="124">
        <f t="shared" si="12"/>
        <v>54468</v>
      </c>
      <c r="G43" s="98">
        <v>45.39</v>
      </c>
      <c r="H43" s="98">
        <v>169.37</v>
      </c>
      <c r="I43" s="124">
        <f t="shared" si="13"/>
        <v>203244</v>
      </c>
      <c r="J43" s="173">
        <f>F43*D43</f>
        <v>381.27600000000001</v>
      </c>
      <c r="K43" s="123">
        <f>I43*D43</f>
        <v>1422.7080000000001</v>
      </c>
      <c r="L43" s="164">
        <v>3.0000000000000001E-3</v>
      </c>
      <c r="M43" s="133">
        <v>609.73</v>
      </c>
      <c r="N43" s="191">
        <f t="shared" si="14"/>
        <v>2.9999901596111079E-3</v>
      </c>
      <c r="O43" s="139"/>
      <c r="P43" s="185"/>
    </row>
    <row r="44" spans="1:16" ht="23.25" x14ac:dyDescent="0.35">
      <c r="B44" s="102" t="s">
        <v>12</v>
      </c>
      <c r="C44" s="101"/>
      <c r="D44" s="101">
        <v>7.0000000000000001E-3</v>
      </c>
      <c r="E44" s="100">
        <v>1200</v>
      </c>
      <c r="F44" s="124">
        <f t="shared" si="12"/>
        <v>52608.000000000007</v>
      </c>
      <c r="G44" s="98">
        <v>43.84</v>
      </c>
      <c r="H44" s="98">
        <v>191.05</v>
      </c>
      <c r="I44" s="124">
        <f t="shared" si="13"/>
        <v>229260</v>
      </c>
      <c r="J44" s="173">
        <f>F44*D44</f>
        <v>368.25600000000009</v>
      </c>
      <c r="K44" s="123">
        <f>I44*D44</f>
        <v>1604.82</v>
      </c>
      <c r="L44" s="164">
        <v>3.0000000000000001E-3</v>
      </c>
      <c r="M44" s="133">
        <v>687.78</v>
      </c>
      <c r="N44" s="191">
        <f t="shared" si="14"/>
        <v>3.0000000000000001E-3</v>
      </c>
      <c r="O44" s="139"/>
      <c r="P44" s="185"/>
    </row>
    <row r="45" spans="1:16" s="150" customFormat="1" ht="43.5" customHeight="1" x14ac:dyDescent="0.4">
      <c r="A45" s="149"/>
      <c r="B45" s="215" t="s">
        <v>3</v>
      </c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7"/>
      <c r="O45" s="178"/>
      <c r="P45" s="201"/>
    </row>
    <row r="46" spans="1:16" ht="52.5" customHeight="1" x14ac:dyDescent="0.35">
      <c r="B46" s="151" t="s">
        <v>96</v>
      </c>
      <c r="C46" s="99">
        <v>0.01</v>
      </c>
      <c r="D46" s="99">
        <v>5.0000000000000001E-3</v>
      </c>
      <c r="E46" s="100"/>
      <c r="F46" s="124"/>
      <c r="G46" s="98"/>
      <c r="H46" s="98"/>
      <c r="I46" s="124"/>
      <c r="J46" s="173"/>
      <c r="K46" s="123"/>
      <c r="L46" s="163"/>
      <c r="M46" s="133"/>
      <c r="N46" s="190"/>
      <c r="O46" s="138"/>
    </row>
    <row r="47" spans="1:16" ht="23.25" x14ac:dyDescent="0.35">
      <c r="B47" s="99" t="s">
        <v>13</v>
      </c>
      <c r="C47" s="101"/>
      <c r="D47" s="101"/>
      <c r="E47" s="100"/>
      <c r="F47" s="124"/>
      <c r="G47" s="98"/>
      <c r="H47" s="98"/>
      <c r="I47" s="124"/>
      <c r="J47" s="173"/>
      <c r="K47" s="123"/>
      <c r="L47" s="163"/>
      <c r="M47" s="133"/>
      <c r="N47" s="190"/>
      <c r="O47" s="138"/>
    </row>
    <row r="48" spans="1:16" ht="23.25" x14ac:dyDescent="0.35">
      <c r="B48" s="102" t="s">
        <v>6</v>
      </c>
      <c r="C48" s="101">
        <v>0.01</v>
      </c>
      <c r="D48" s="101"/>
      <c r="E48" s="100">
        <v>30</v>
      </c>
      <c r="F48" s="124">
        <f t="shared" ref="F48:F53" si="15">E48*G48</f>
        <v>38209.800000000003</v>
      </c>
      <c r="G48" s="98">
        <v>1273.6600000000001</v>
      </c>
      <c r="H48" s="98">
        <v>1332.61</v>
      </c>
      <c r="I48" s="124">
        <f t="shared" ref="I48:I53" si="16">H48*E48</f>
        <v>39978.299999999996</v>
      </c>
      <c r="J48" s="173">
        <f>F48*C48</f>
        <v>382.09800000000001</v>
      </c>
      <c r="K48" s="123">
        <f>I48*C48</f>
        <v>399.78299999999996</v>
      </c>
      <c r="L48" s="163">
        <v>0.02</v>
      </c>
      <c r="M48" s="133">
        <v>479.74</v>
      </c>
      <c r="N48" s="191">
        <f t="shared" ref="N48:N53" si="17">M48/I48</f>
        <v>1.2000010005427946E-2</v>
      </c>
      <c r="O48" s="131"/>
      <c r="P48" s="185"/>
    </row>
    <row r="49" spans="1:19" ht="23.25" x14ac:dyDescent="0.35">
      <c r="B49" s="102" t="s">
        <v>8</v>
      </c>
      <c r="C49" s="101"/>
      <c r="D49" s="101">
        <v>5.0000000000000001E-3</v>
      </c>
      <c r="E49" s="100">
        <v>30</v>
      </c>
      <c r="F49" s="124">
        <f t="shared" si="15"/>
        <v>18846</v>
      </c>
      <c r="G49" s="98">
        <v>628.20000000000005</v>
      </c>
      <c r="H49" s="98">
        <v>844.05</v>
      </c>
      <c r="I49" s="124">
        <f t="shared" si="16"/>
        <v>25321.5</v>
      </c>
      <c r="J49" s="173">
        <f>F49*D49</f>
        <v>94.23</v>
      </c>
      <c r="K49" s="123">
        <f>I49*D49</f>
        <v>126.6075</v>
      </c>
      <c r="L49" s="164">
        <v>5.0000000000000001E-3</v>
      </c>
      <c r="M49" s="133">
        <v>126.61</v>
      </c>
      <c r="N49" s="191">
        <f t="shared" si="17"/>
        <v>5.0000987303279818E-3</v>
      </c>
      <c r="O49" s="139"/>
      <c r="P49" s="185"/>
    </row>
    <row r="50" spans="1:19" ht="23.25" x14ac:dyDescent="0.35">
      <c r="B50" s="102" t="s">
        <v>9</v>
      </c>
      <c r="C50" s="101"/>
      <c r="D50" s="101">
        <v>5.0000000000000001E-3</v>
      </c>
      <c r="E50" s="100">
        <v>30</v>
      </c>
      <c r="F50" s="124">
        <f t="shared" si="15"/>
        <v>19380.3</v>
      </c>
      <c r="G50" s="98">
        <v>646.01</v>
      </c>
      <c r="H50" s="98">
        <v>948.24</v>
      </c>
      <c r="I50" s="124">
        <f t="shared" si="16"/>
        <v>28447.200000000001</v>
      </c>
      <c r="J50" s="173">
        <f>F50*D50</f>
        <v>96.901499999999999</v>
      </c>
      <c r="K50" s="123">
        <f>I50*D50</f>
        <v>142.23600000000002</v>
      </c>
      <c r="L50" s="164">
        <v>5.0000000000000001E-3</v>
      </c>
      <c r="M50" s="133">
        <v>142.24</v>
      </c>
      <c r="N50" s="191">
        <f t="shared" si="17"/>
        <v>5.0001406113782728E-3</v>
      </c>
      <c r="O50" s="139"/>
      <c r="P50" s="185"/>
    </row>
    <row r="51" spans="1:19" s="93" customFormat="1" ht="23.25" x14ac:dyDescent="0.35">
      <c r="A51" s="92"/>
      <c r="B51" s="103" t="s">
        <v>10</v>
      </c>
      <c r="C51" s="104"/>
      <c r="D51" s="104">
        <v>5.0000000000000001E-3</v>
      </c>
      <c r="E51" s="100">
        <v>30</v>
      </c>
      <c r="F51" s="124">
        <f t="shared" si="15"/>
        <v>22998.6</v>
      </c>
      <c r="G51" s="98">
        <v>766.62</v>
      </c>
      <c r="H51" s="123">
        <v>766.62</v>
      </c>
      <c r="I51" s="124">
        <f t="shared" si="16"/>
        <v>22998.6</v>
      </c>
      <c r="J51" s="173">
        <f>F51*D51</f>
        <v>114.99299999999999</v>
      </c>
      <c r="K51" s="123">
        <f>I51*D51</f>
        <v>114.99299999999999</v>
      </c>
      <c r="L51" s="164">
        <v>5.0000000000000001E-3</v>
      </c>
      <c r="M51" s="133">
        <v>160.99</v>
      </c>
      <c r="N51" s="191">
        <f t="shared" si="17"/>
        <v>6.9999913038184943E-3</v>
      </c>
      <c r="O51" s="139"/>
      <c r="P51" s="185"/>
    </row>
    <row r="52" spans="1:19" ht="23.25" x14ac:dyDescent="0.35">
      <c r="B52" s="102" t="s">
        <v>11</v>
      </c>
      <c r="C52" s="101"/>
      <c r="D52" s="101">
        <v>5.0000000000000001E-3</v>
      </c>
      <c r="E52" s="100">
        <v>30</v>
      </c>
      <c r="F52" s="124">
        <f t="shared" si="15"/>
        <v>22998.6</v>
      </c>
      <c r="G52" s="98">
        <v>766.62</v>
      </c>
      <c r="H52" s="98">
        <v>931.2</v>
      </c>
      <c r="I52" s="124">
        <f t="shared" si="16"/>
        <v>27936</v>
      </c>
      <c r="J52" s="173">
        <f>F52*D52</f>
        <v>114.99299999999999</v>
      </c>
      <c r="K52" s="123">
        <f>I52*D52</f>
        <v>139.68</v>
      </c>
      <c r="L52" s="164">
        <v>5.0000000000000001E-3</v>
      </c>
      <c r="M52" s="133">
        <v>167.62</v>
      </c>
      <c r="N52" s="191">
        <f t="shared" si="17"/>
        <v>6.0001431844215348E-3</v>
      </c>
      <c r="O52" s="139"/>
      <c r="P52" s="185"/>
    </row>
    <row r="53" spans="1:19" ht="23.25" x14ac:dyDescent="0.35">
      <c r="B53" s="102" t="s">
        <v>12</v>
      </c>
      <c r="C53" s="101"/>
      <c r="D53" s="101">
        <v>5.0000000000000001E-3</v>
      </c>
      <c r="E53" s="100">
        <v>30</v>
      </c>
      <c r="F53" s="124">
        <f t="shared" si="15"/>
        <v>18295.2</v>
      </c>
      <c r="G53" s="98">
        <v>609.84</v>
      </c>
      <c r="H53" s="98">
        <v>1050.3900000000001</v>
      </c>
      <c r="I53" s="124">
        <f t="shared" si="16"/>
        <v>31511.700000000004</v>
      </c>
      <c r="J53" s="173">
        <f>F53*D53</f>
        <v>91.475999999999999</v>
      </c>
      <c r="K53" s="123">
        <f>I53*D53</f>
        <v>157.55850000000004</v>
      </c>
      <c r="L53" s="164">
        <v>5.0000000000000001E-3</v>
      </c>
      <c r="M53" s="133">
        <v>126.05</v>
      </c>
      <c r="N53" s="191">
        <f t="shared" si="17"/>
        <v>4.0001015495831705E-3</v>
      </c>
      <c r="O53" s="139"/>
      <c r="P53" s="185"/>
    </row>
    <row r="54" spans="1:19" ht="23.25" x14ac:dyDescent="0.35">
      <c r="B54" s="102"/>
      <c r="C54" s="101"/>
      <c r="D54" s="101"/>
      <c r="E54" s="100"/>
      <c r="F54" s="124"/>
      <c r="G54" s="98"/>
      <c r="H54" s="98"/>
      <c r="I54" s="124"/>
      <c r="J54" s="173"/>
      <c r="K54" s="123"/>
      <c r="L54" s="163"/>
      <c r="M54" s="183"/>
      <c r="N54" s="190"/>
      <c r="O54" s="184"/>
      <c r="Q54" s="122"/>
      <c r="R54" s="122"/>
      <c r="S54" s="122"/>
    </row>
    <row r="55" spans="1:19" ht="23.25" x14ac:dyDescent="0.35">
      <c r="B55" s="151" t="s">
        <v>32</v>
      </c>
      <c r="C55" s="99">
        <v>0.04</v>
      </c>
      <c r="D55" s="99">
        <v>0.04</v>
      </c>
      <c r="E55" s="100"/>
      <c r="F55" s="124"/>
      <c r="G55" s="98"/>
      <c r="H55" s="98"/>
      <c r="I55" s="124"/>
      <c r="J55" s="173"/>
      <c r="K55" s="123"/>
      <c r="L55" s="163"/>
      <c r="M55" s="133"/>
      <c r="N55" s="190"/>
      <c r="O55" s="138"/>
    </row>
    <row r="56" spans="1:19" ht="23.25" x14ac:dyDescent="0.35">
      <c r="B56" s="99" t="s">
        <v>13</v>
      </c>
      <c r="C56" s="101"/>
      <c r="D56" s="101"/>
      <c r="E56" s="100"/>
      <c r="F56" s="124"/>
      <c r="G56" s="98"/>
      <c r="H56" s="98"/>
      <c r="I56" s="124"/>
      <c r="J56" s="173"/>
      <c r="K56" s="123"/>
      <c r="L56" s="163"/>
      <c r="M56" s="133"/>
      <c r="N56" s="190"/>
      <c r="O56" s="138"/>
    </row>
    <row r="57" spans="1:19" ht="23.25" x14ac:dyDescent="0.35">
      <c r="B57" s="102" t="s">
        <v>6</v>
      </c>
      <c r="C57" s="101">
        <v>0.04</v>
      </c>
      <c r="D57" s="101"/>
      <c r="E57" s="100">
        <v>30</v>
      </c>
      <c r="F57" s="124">
        <f t="shared" ref="F57:F62" si="18">E57*G57</f>
        <v>38209.800000000003</v>
      </c>
      <c r="G57" s="98">
        <v>1273.6600000000001</v>
      </c>
      <c r="H57" s="98">
        <v>1332.61</v>
      </c>
      <c r="I57" s="124">
        <f t="shared" ref="I57:I62" si="19">H57*E57</f>
        <v>39978.299999999996</v>
      </c>
      <c r="J57" s="173">
        <f>F57*C57</f>
        <v>1528.3920000000001</v>
      </c>
      <c r="K57" s="123">
        <f>I57*C57</f>
        <v>1599.1319999999998</v>
      </c>
      <c r="L57" s="163">
        <v>0.05</v>
      </c>
      <c r="M57" s="133">
        <v>1998.91</v>
      </c>
      <c r="N57" s="192">
        <f t="shared" ref="N57:N62" si="20">M57/I57</f>
        <v>4.9999874932150697E-2</v>
      </c>
      <c r="O57" s="131"/>
      <c r="P57" s="185"/>
    </row>
    <row r="58" spans="1:19" ht="23.25" x14ac:dyDescent="0.35">
      <c r="B58" s="102" t="s">
        <v>8</v>
      </c>
      <c r="C58" s="101"/>
      <c r="D58" s="101">
        <v>0.04</v>
      </c>
      <c r="E58" s="100">
        <v>30</v>
      </c>
      <c r="F58" s="124">
        <f t="shared" si="18"/>
        <v>18846</v>
      </c>
      <c r="G58" s="98">
        <v>628.20000000000005</v>
      </c>
      <c r="H58" s="98">
        <v>844.05</v>
      </c>
      <c r="I58" s="124">
        <f t="shared" si="19"/>
        <v>25321.5</v>
      </c>
      <c r="J58" s="173">
        <f>F58*D58</f>
        <v>753.84</v>
      </c>
      <c r="K58" s="123">
        <f>I58*D58</f>
        <v>1012.86</v>
      </c>
      <c r="L58" s="163">
        <v>0.04</v>
      </c>
      <c r="M58" s="133">
        <v>1012.86</v>
      </c>
      <c r="N58" s="192">
        <f t="shared" si="20"/>
        <v>0.04</v>
      </c>
      <c r="O58" s="131"/>
      <c r="P58" s="185"/>
    </row>
    <row r="59" spans="1:19" ht="23.25" x14ac:dyDescent="0.35">
      <c r="B59" s="102" t="s">
        <v>9</v>
      </c>
      <c r="C59" s="101"/>
      <c r="D59" s="101">
        <v>0.04</v>
      </c>
      <c r="E59" s="100">
        <v>30</v>
      </c>
      <c r="F59" s="124">
        <f t="shared" si="18"/>
        <v>19380.3</v>
      </c>
      <c r="G59" s="98">
        <v>646.01</v>
      </c>
      <c r="H59" s="98">
        <v>948.24</v>
      </c>
      <c r="I59" s="124">
        <f t="shared" si="19"/>
        <v>28447.200000000001</v>
      </c>
      <c r="J59" s="173">
        <f>F59*D59</f>
        <v>775.21199999999999</v>
      </c>
      <c r="K59" s="123">
        <f>I59*D59</f>
        <v>1137.8880000000001</v>
      </c>
      <c r="L59" s="163">
        <v>0.04</v>
      </c>
      <c r="M59" s="133">
        <v>1137.8800000000001</v>
      </c>
      <c r="N59" s="192">
        <f t="shared" si="20"/>
        <v>3.9999718777243461E-2</v>
      </c>
      <c r="O59" s="131"/>
      <c r="P59" s="185"/>
    </row>
    <row r="60" spans="1:19" ht="23.25" x14ac:dyDescent="0.35">
      <c r="B60" s="102" t="s">
        <v>10</v>
      </c>
      <c r="C60" s="101"/>
      <c r="D60" s="101">
        <v>0.04</v>
      </c>
      <c r="E60" s="100">
        <v>30</v>
      </c>
      <c r="F60" s="124">
        <f t="shared" si="18"/>
        <v>22998.6</v>
      </c>
      <c r="G60" s="98">
        <v>766.62</v>
      </c>
      <c r="H60" s="98">
        <v>766.62</v>
      </c>
      <c r="I60" s="124">
        <f t="shared" si="19"/>
        <v>22998.6</v>
      </c>
      <c r="J60" s="173">
        <f>F60*D60</f>
        <v>919.94399999999996</v>
      </c>
      <c r="K60" s="123">
        <f>I60*D60</f>
        <v>919.94399999999996</v>
      </c>
      <c r="L60" s="163">
        <v>0.04</v>
      </c>
      <c r="M60" s="133">
        <f t="shared" ref="M60" si="21">J60*25/100+J60</f>
        <v>1149.9299999999998</v>
      </c>
      <c r="N60" s="192">
        <f t="shared" si="20"/>
        <v>4.9999999999999996E-2</v>
      </c>
      <c r="O60" s="131"/>
      <c r="P60" s="185"/>
    </row>
    <row r="61" spans="1:19" ht="23.25" x14ac:dyDescent="0.35">
      <c r="B61" s="102" t="s">
        <v>11</v>
      </c>
      <c r="C61" s="101"/>
      <c r="D61" s="101">
        <v>0.04</v>
      </c>
      <c r="E61" s="100">
        <v>30</v>
      </c>
      <c r="F61" s="124">
        <f t="shared" si="18"/>
        <v>22998.6</v>
      </c>
      <c r="G61" s="98">
        <v>766.62</v>
      </c>
      <c r="H61" s="98">
        <v>931.2</v>
      </c>
      <c r="I61" s="124">
        <f t="shared" si="19"/>
        <v>27936</v>
      </c>
      <c r="J61" s="173">
        <f>F61*D61</f>
        <v>919.94399999999996</v>
      </c>
      <c r="K61" s="123">
        <f>I61*D61</f>
        <v>1117.44</v>
      </c>
      <c r="L61" s="163">
        <v>0.04</v>
      </c>
      <c r="M61" s="133">
        <v>1117.44</v>
      </c>
      <c r="N61" s="192">
        <f t="shared" si="20"/>
        <v>0.04</v>
      </c>
      <c r="O61" s="131"/>
      <c r="P61" s="185"/>
    </row>
    <row r="62" spans="1:19" ht="23.25" x14ac:dyDescent="0.35">
      <c r="B62" s="102" t="s">
        <v>12</v>
      </c>
      <c r="C62" s="101"/>
      <c r="D62" s="101">
        <v>0.04</v>
      </c>
      <c r="E62" s="100">
        <v>30</v>
      </c>
      <c r="F62" s="124">
        <f t="shared" si="18"/>
        <v>18295.2</v>
      </c>
      <c r="G62" s="98">
        <v>609.84</v>
      </c>
      <c r="H62" s="98">
        <v>1050.3900000000001</v>
      </c>
      <c r="I62" s="124">
        <f t="shared" si="19"/>
        <v>31511.700000000004</v>
      </c>
      <c r="J62" s="173">
        <f>F62*D62</f>
        <v>731.80799999999999</v>
      </c>
      <c r="K62" s="123">
        <f>I62*D62</f>
        <v>1260.4680000000003</v>
      </c>
      <c r="L62" s="163">
        <v>0.04</v>
      </c>
      <c r="M62" s="133">
        <v>1260.47</v>
      </c>
      <c r="N62" s="192">
        <f t="shared" si="20"/>
        <v>4.0000063468489479E-2</v>
      </c>
      <c r="O62" s="131"/>
      <c r="P62" s="185"/>
    </row>
    <row r="63" spans="1:19" ht="201" customHeight="1" x14ac:dyDescent="0.35">
      <c r="B63" s="151" t="s">
        <v>97</v>
      </c>
      <c r="C63" s="99">
        <v>3.5000000000000003E-2</v>
      </c>
      <c r="D63" s="99">
        <v>0.02</v>
      </c>
      <c r="E63" s="100"/>
      <c r="F63" s="124"/>
      <c r="G63" s="98"/>
      <c r="H63" s="98"/>
      <c r="I63" s="124"/>
      <c r="J63" s="173"/>
      <c r="K63" s="123"/>
      <c r="L63" s="163"/>
      <c r="M63" s="133"/>
      <c r="N63" s="190"/>
      <c r="O63" s="138"/>
    </row>
    <row r="64" spans="1:19" ht="23.25" x14ac:dyDescent="0.35">
      <c r="B64" s="99" t="s">
        <v>13</v>
      </c>
      <c r="C64" s="101"/>
      <c r="D64" s="101"/>
      <c r="E64" s="100"/>
      <c r="F64" s="124"/>
      <c r="G64" s="98"/>
      <c r="H64" s="98"/>
      <c r="I64" s="124"/>
      <c r="J64" s="173"/>
      <c r="K64" s="123"/>
      <c r="L64" s="163"/>
      <c r="M64" s="133"/>
      <c r="N64" s="190"/>
      <c r="O64" s="138"/>
    </row>
    <row r="65" spans="1:16" ht="23.25" x14ac:dyDescent="0.35">
      <c r="B65" s="102" t="s">
        <v>6</v>
      </c>
      <c r="C65" s="101">
        <v>3.5000000000000003E-2</v>
      </c>
      <c r="D65" s="101"/>
      <c r="E65" s="100">
        <v>1000</v>
      </c>
      <c r="F65" s="124">
        <f t="shared" ref="F65:F70" si="22">E65*G65</f>
        <v>1273660</v>
      </c>
      <c r="G65" s="98">
        <v>1273.6600000000001</v>
      </c>
      <c r="H65" s="98">
        <v>1332.61</v>
      </c>
      <c r="I65" s="124">
        <f t="shared" ref="I65:I70" si="23">H65*E65</f>
        <v>1332610</v>
      </c>
      <c r="J65" s="173">
        <f>F65*C65</f>
        <v>44578.100000000006</v>
      </c>
      <c r="K65" s="123">
        <f>I65*C65</f>
        <v>46641.350000000006</v>
      </c>
      <c r="L65" s="164">
        <v>3.5000000000000003E-2</v>
      </c>
      <c r="M65" s="133">
        <v>55969.62</v>
      </c>
      <c r="N65" s="191">
        <f t="shared" ref="N65:N70" si="24">M65/I65</f>
        <v>4.2000000000000003E-2</v>
      </c>
      <c r="O65" s="139"/>
      <c r="P65" s="185"/>
    </row>
    <row r="66" spans="1:16" ht="23.25" x14ac:dyDescent="0.35">
      <c r="B66" s="102" t="s">
        <v>8</v>
      </c>
      <c r="C66" s="101"/>
      <c r="D66" s="101">
        <v>0.02</v>
      </c>
      <c r="E66" s="100">
        <v>1000</v>
      </c>
      <c r="F66" s="124">
        <f t="shared" si="22"/>
        <v>628200</v>
      </c>
      <c r="G66" s="98">
        <v>628.20000000000005</v>
      </c>
      <c r="H66" s="98">
        <v>844.05</v>
      </c>
      <c r="I66" s="124">
        <f t="shared" si="23"/>
        <v>844050</v>
      </c>
      <c r="J66" s="173">
        <f>F66*D66</f>
        <v>12564</v>
      </c>
      <c r="K66" s="123">
        <f>I66*D66</f>
        <v>16881</v>
      </c>
      <c r="L66" s="164">
        <v>3.5000000000000003E-2</v>
      </c>
      <c r="M66" s="133">
        <v>16120.08</v>
      </c>
      <c r="N66" s="191">
        <f t="shared" si="24"/>
        <v>1.9098489425981875E-2</v>
      </c>
      <c r="O66" s="139"/>
      <c r="P66" s="185"/>
    </row>
    <row r="67" spans="1:16" ht="23.25" x14ac:dyDescent="0.35">
      <c r="B67" s="102" t="s">
        <v>9</v>
      </c>
      <c r="C67" s="101"/>
      <c r="D67" s="101">
        <v>0.02</v>
      </c>
      <c r="E67" s="100">
        <v>1000</v>
      </c>
      <c r="F67" s="124">
        <f t="shared" si="22"/>
        <v>646010</v>
      </c>
      <c r="G67" s="98">
        <v>646.01</v>
      </c>
      <c r="H67" s="98">
        <v>948.24</v>
      </c>
      <c r="I67" s="124">
        <f t="shared" si="23"/>
        <v>948240</v>
      </c>
      <c r="J67" s="173">
        <f>F67*D67</f>
        <v>12920.2</v>
      </c>
      <c r="K67" s="123">
        <f>I67*D67</f>
        <v>18964.8</v>
      </c>
      <c r="L67" s="164">
        <v>3.5000000000000003E-2</v>
      </c>
      <c r="M67" s="133">
        <v>16120.08</v>
      </c>
      <c r="N67" s="191">
        <f t="shared" si="24"/>
        <v>1.7000000000000001E-2</v>
      </c>
      <c r="O67" s="139"/>
      <c r="P67" s="185"/>
    </row>
    <row r="68" spans="1:16" ht="23.25" x14ac:dyDescent="0.35">
      <c r="B68" s="102" t="s">
        <v>10</v>
      </c>
      <c r="C68" s="101"/>
      <c r="D68" s="101">
        <v>0.02</v>
      </c>
      <c r="E68" s="100">
        <v>1000</v>
      </c>
      <c r="F68" s="124">
        <f t="shared" si="22"/>
        <v>766620</v>
      </c>
      <c r="G68" s="98">
        <v>766.62</v>
      </c>
      <c r="H68" s="98">
        <v>766.62</v>
      </c>
      <c r="I68" s="124">
        <f t="shared" si="23"/>
        <v>766620</v>
      </c>
      <c r="J68" s="173">
        <f>F68*D68</f>
        <v>15332.4</v>
      </c>
      <c r="K68" s="123">
        <f>I68*D68</f>
        <v>15332.4</v>
      </c>
      <c r="L68" s="164">
        <v>3.5000000000000003E-2</v>
      </c>
      <c r="M68" s="133">
        <v>16120.08</v>
      </c>
      <c r="N68" s="191">
        <f t="shared" si="24"/>
        <v>2.1027471237379667E-2</v>
      </c>
      <c r="O68" s="139"/>
      <c r="P68" s="185"/>
    </row>
    <row r="69" spans="1:16" ht="23.25" x14ac:dyDescent="0.35">
      <c r="B69" s="102" t="s">
        <v>11</v>
      </c>
      <c r="C69" s="101"/>
      <c r="D69" s="101">
        <v>0.02</v>
      </c>
      <c r="E69" s="100">
        <v>1000</v>
      </c>
      <c r="F69" s="124">
        <f t="shared" si="22"/>
        <v>766620</v>
      </c>
      <c r="G69" s="98">
        <v>766.62</v>
      </c>
      <c r="H69" s="98">
        <v>931.2</v>
      </c>
      <c r="I69" s="124">
        <f t="shared" si="23"/>
        <v>931200</v>
      </c>
      <c r="J69" s="173">
        <f>F69*D69</f>
        <v>15332.4</v>
      </c>
      <c r="K69" s="123">
        <f>I69*D69</f>
        <v>18624</v>
      </c>
      <c r="L69" s="164">
        <v>3.5000000000000003E-2</v>
      </c>
      <c r="M69" s="133">
        <v>18624</v>
      </c>
      <c r="N69" s="191">
        <f t="shared" si="24"/>
        <v>0.02</v>
      </c>
      <c r="O69" s="139"/>
      <c r="P69" s="185"/>
    </row>
    <row r="70" spans="1:16" ht="23.25" x14ac:dyDescent="0.35">
      <c r="B70" s="102" t="s">
        <v>12</v>
      </c>
      <c r="C70" s="101"/>
      <c r="D70" s="101">
        <v>0.02</v>
      </c>
      <c r="E70" s="100">
        <v>1000</v>
      </c>
      <c r="F70" s="124">
        <f t="shared" si="22"/>
        <v>609840</v>
      </c>
      <c r="G70" s="98">
        <v>609.84</v>
      </c>
      <c r="H70" s="98">
        <v>1050.3900000000001</v>
      </c>
      <c r="I70" s="124">
        <f t="shared" si="23"/>
        <v>1050390</v>
      </c>
      <c r="J70" s="173">
        <f>F70*D70</f>
        <v>12196.800000000001</v>
      </c>
      <c r="K70" s="123">
        <f>I70*D70</f>
        <v>21007.8</v>
      </c>
      <c r="L70" s="164">
        <v>3.5000000000000003E-2</v>
      </c>
      <c r="M70" s="133">
        <f t="shared" ref="M70" si="25">J70*25/100+J70</f>
        <v>15246</v>
      </c>
      <c r="N70" s="191">
        <f t="shared" si="24"/>
        <v>1.4514608859566448E-2</v>
      </c>
      <c r="O70" s="139"/>
      <c r="P70" s="185"/>
    </row>
    <row r="71" spans="1:16" s="150" customFormat="1" ht="48.75" customHeight="1" x14ac:dyDescent="0.4">
      <c r="A71" s="149"/>
      <c r="B71" s="215" t="s">
        <v>4</v>
      </c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7"/>
      <c r="O71" s="178"/>
      <c r="P71" s="201"/>
    </row>
    <row r="72" spans="1:16" ht="111.75" customHeight="1" x14ac:dyDescent="0.35">
      <c r="B72" s="151" t="s">
        <v>33</v>
      </c>
      <c r="C72" s="99">
        <v>2.5000000000000001E-2</v>
      </c>
      <c r="D72" s="99">
        <v>2.5000000000000001E-2</v>
      </c>
      <c r="E72" s="100"/>
      <c r="F72" s="124"/>
      <c r="G72" s="98"/>
      <c r="H72" s="98"/>
      <c r="I72" s="124"/>
      <c r="J72" s="173"/>
      <c r="K72" s="123"/>
      <c r="L72" s="163"/>
      <c r="M72" s="133"/>
      <c r="N72" s="190"/>
      <c r="O72" s="138"/>
    </row>
    <row r="73" spans="1:16" ht="23.25" x14ac:dyDescent="0.35">
      <c r="B73" s="99" t="s">
        <v>13</v>
      </c>
      <c r="C73" s="101"/>
      <c r="D73" s="101"/>
      <c r="E73" s="100"/>
      <c r="F73" s="124"/>
      <c r="G73" s="98"/>
      <c r="H73" s="98"/>
      <c r="I73" s="124"/>
      <c r="J73" s="173"/>
      <c r="K73" s="123"/>
      <c r="L73" s="163"/>
      <c r="M73" s="133"/>
      <c r="N73" s="190"/>
      <c r="O73" s="138"/>
    </row>
    <row r="74" spans="1:16" ht="23.25" x14ac:dyDescent="0.35">
      <c r="B74" s="102" t="s">
        <v>6</v>
      </c>
      <c r="C74" s="101">
        <v>2.5000000000000001E-2</v>
      </c>
      <c r="D74" s="101"/>
      <c r="E74" s="100">
        <v>1000</v>
      </c>
      <c r="F74" s="124">
        <f t="shared" ref="F74:F79" si="26">E74*G74</f>
        <v>37120</v>
      </c>
      <c r="G74" s="98">
        <v>37.119999999999997</v>
      </c>
      <c r="H74" s="98">
        <v>116.45</v>
      </c>
      <c r="I74" s="124">
        <f t="shared" ref="I74:I79" si="27">H74*E74</f>
        <v>116450</v>
      </c>
      <c r="J74" s="173">
        <f>F74*C74</f>
        <v>928</v>
      </c>
      <c r="K74" s="123">
        <f>I74*C74</f>
        <v>2911.25</v>
      </c>
      <c r="L74" s="163">
        <v>0.01</v>
      </c>
      <c r="M74" s="133">
        <v>1164.5</v>
      </c>
      <c r="N74" s="191">
        <f t="shared" ref="N74:N79" si="28">M74/I74</f>
        <v>0.01</v>
      </c>
      <c r="O74" s="139"/>
      <c r="P74" s="185"/>
    </row>
    <row r="75" spans="1:16" ht="23.25" x14ac:dyDescent="0.35">
      <c r="B75" s="102" t="s">
        <v>8</v>
      </c>
      <c r="C75" s="101"/>
      <c r="D75" s="101">
        <v>2.5000000000000001E-2</v>
      </c>
      <c r="E75" s="100">
        <v>1000</v>
      </c>
      <c r="F75" s="124">
        <f t="shared" si="26"/>
        <v>18310</v>
      </c>
      <c r="G75" s="98">
        <v>18.309999999999999</v>
      </c>
      <c r="H75" s="98">
        <v>73.760000000000005</v>
      </c>
      <c r="I75" s="124">
        <f t="shared" si="27"/>
        <v>73760</v>
      </c>
      <c r="J75" s="173">
        <f>F75*D75</f>
        <v>457.75</v>
      </c>
      <c r="K75" s="123">
        <f>I75*D75</f>
        <v>1844</v>
      </c>
      <c r="L75" s="163">
        <v>0.01</v>
      </c>
      <c r="M75" s="133">
        <v>590.08000000000004</v>
      </c>
      <c r="N75" s="191">
        <f t="shared" si="28"/>
        <v>8.0000000000000002E-3</v>
      </c>
      <c r="O75" s="139"/>
      <c r="P75" s="185"/>
    </row>
    <row r="76" spans="1:16" ht="23.25" x14ac:dyDescent="0.35">
      <c r="B76" s="102" t="s">
        <v>9</v>
      </c>
      <c r="C76" s="101"/>
      <c r="D76" s="101">
        <v>2.5000000000000001E-2</v>
      </c>
      <c r="E76" s="100">
        <v>1000</v>
      </c>
      <c r="F76" s="124">
        <f t="shared" si="26"/>
        <v>22410</v>
      </c>
      <c r="G76" s="98">
        <v>22.41</v>
      </c>
      <c r="H76" s="98">
        <v>82.87</v>
      </c>
      <c r="I76" s="124">
        <f t="shared" si="27"/>
        <v>82870</v>
      </c>
      <c r="J76" s="173">
        <f>F76*D76</f>
        <v>560.25</v>
      </c>
      <c r="K76" s="123">
        <f>I76*D76</f>
        <v>2071.75</v>
      </c>
      <c r="L76" s="163">
        <v>0.01</v>
      </c>
      <c r="M76" s="133">
        <v>745.83</v>
      </c>
      <c r="N76" s="191">
        <f t="shared" si="28"/>
        <v>9.0000000000000011E-3</v>
      </c>
      <c r="O76" s="139"/>
      <c r="P76" s="185"/>
    </row>
    <row r="77" spans="1:16" ht="23.25" x14ac:dyDescent="0.35">
      <c r="B77" s="102" t="s">
        <v>10</v>
      </c>
      <c r="C77" s="101"/>
      <c r="D77" s="101">
        <v>2.5000000000000001E-2</v>
      </c>
      <c r="E77" s="100">
        <v>1000</v>
      </c>
      <c r="F77" s="124">
        <f t="shared" si="26"/>
        <v>22410</v>
      </c>
      <c r="G77" s="98">
        <v>22.41</v>
      </c>
      <c r="H77" s="98">
        <v>81.5</v>
      </c>
      <c r="I77" s="124">
        <f t="shared" si="27"/>
        <v>81500</v>
      </c>
      <c r="J77" s="173">
        <f>F77*D77</f>
        <v>560.25</v>
      </c>
      <c r="K77" s="123">
        <f>I77*D77</f>
        <v>2037.5</v>
      </c>
      <c r="L77" s="163">
        <v>0.01</v>
      </c>
      <c r="M77" s="133">
        <v>733.5</v>
      </c>
      <c r="N77" s="191">
        <f t="shared" si="28"/>
        <v>8.9999999999999993E-3</v>
      </c>
      <c r="O77" s="139"/>
      <c r="P77" s="185"/>
    </row>
    <row r="78" spans="1:16" ht="23.25" x14ac:dyDescent="0.35">
      <c r="B78" s="102" t="s">
        <v>11</v>
      </c>
      <c r="C78" s="101"/>
      <c r="D78" s="101">
        <v>2.5000000000000001E-2</v>
      </c>
      <c r="E78" s="100">
        <v>1000</v>
      </c>
      <c r="F78" s="124">
        <f t="shared" si="26"/>
        <v>22410</v>
      </c>
      <c r="G78" s="98">
        <v>22.41</v>
      </c>
      <c r="H78" s="98">
        <v>81.38</v>
      </c>
      <c r="I78" s="124">
        <f t="shared" si="27"/>
        <v>81380</v>
      </c>
      <c r="J78" s="173">
        <f>F78*D78</f>
        <v>560.25</v>
      </c>
      <c r="K78" s="123">
        <f>I78*D78</f>
        <v>2034.5</v>
      </c>
      <c r="L78" s="163">
        <v>0.01</v>
      </c>
      <c r="M78" s="133">
        <v>732.42</v>
      </c>
      <c r="N78" s="191">
        <f t="shared" si="28"/>
        <v>8.9999999999999993E-3</v>
      </c>
      <c r="O78" s="139"/>
      <c r="P78" s="185"/>
    </row>
    <row r="79" spans="1:16" ht="23.25" x14ac:dyDescent="0.35">
      <c r="B79" s="102" t="s">
        <v>12</v>
      </c>
      <c r="C79" s="101"/>
      <c r="D79" s="101">
        <v>2.5000000000000001E-2</v>
      </c>
      <c r="E79" s="100">
        <v>1000</v>
      </c>
      <c r="F79" s="124">
        <f t="shared" si="26"/>
        <v>22410</v>
      </c>
      <c r="G79" s="98">
        <v>22.41</v>
      </c>
      <c r="H79" s="98">
        <v>91.79</v>
      </c>
      <c r="I79" s="124">
        <f t="shared" si="27"/>
        <v>91790</v>
      </c>
      <c r="J79" s="173">
        <f>F79*D79</f>
        <v>560.25</v>
      </c>
      <c r="K79" s="123">
        <f>I79*D79</f>
        <v>2294.75</v>
      </c>
      <c r="L79" s="163">
        <v>0.01</v>
      </c>
      <c r="M79" s="133">
        <v>734.32</v>
      </c>
      <c r="N79" s="191">
        <f t="shared" si="28"/>
        <v>8.0000000000000002E-3</v>
      </c>
      <c r="O79" s="139"/>
      <c r="P79" s="185"/>
    </row>
    <row r="80" spans="1:16" s="153" customFormat="1" ht="40.5" customHeight="1" x14ac:dyDescent="0.4">
      <c r="A80" s="152"/>
      <c r="B80" s="215" t="s">
        <v>5</v>
      </c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7"/>
      <c r="O80" s="178"/>
      <c r="P80" s="201"/>
    </row>
    <row r="81" spans="1:16" ht="76.5" customHeight="1" x14ac:dyDescent="0.35">
      <c r="B81" s="151" t="s">
        <v>34</v>
      </c>
      <c r="C81" s="101"/>
      <c r="D81" s="101"/>
      <c r="E81" s="100"/>
      <c r="F81" s="124"/>
      <c r="G81" s="98"/>
      <c r="H81" s="98"/>
      <c r="I81" s="124"/>
      <c r="J81" s="173"/>
      <c r="K81" s="123"/>
      <c r="L81" s="163"/>
      <c r="M81" s="133"/>
      <c r="N81" s="190"/>
      <c r="O81" s="138"/>
    </row>
    <row r="82" spans="1:16" ht="156" customHeight="1" x14ac:dyDescent="0.35">
      <c r="A82" s="94"/>
      <c r="B82" s="154" t="s">
        <v>35</v>
      </c>
      <c r="C82" s="99">
        <v>0.1</v>
      </c>
      <c r="D82" s="99">
        <v>0.1</v>
      </c>
      <c r="E82" s="100"/>
      <c r="F82" s="124"/>
      <c r="G82" s="98"/>
      <c r="H82" s="98"/>
      <c r="I82" s="124"/>
      <c r="J82" s="173"/>
      <c r="K82" s="123"/>
      <c r="L82" s="163"/>
      <c r="M82" s="133"/>
      <c r="N82" s="190"/>
      <c r="O82" s="138"/>
    </row>
    <row r="83" spans="1:16" ht="23.25" x14ac:dyDescent="0.35">
      <c r="B83" s="99" t="s">
        <v>13</v>
      </c>
      <c r="C83" s="101"/>
      <c r="D83" s="101"/>
      <c r="E83" s="100"/>
      <c r="F83" s="124"/>
      <c r="G83" s="98"/>
      <c r="H83" s="98"/>
      <c r="I83" s="124"/>
      <c r="J83" s="173"/>
      <c r="K83" s="123"/>
      <c r="L83" s="163"/>
      <c r="M83" s="133"/>
      <c r="N83" s="190"/>
      <c r="O83" s="138"/>
    </row>
    <row r="84" spans="1:16" ht="23.25" x14ac:dyDescent="0.35">
      <c r="B84" s="102" t="s">
        <v>6</v>
      </c>
      <c r="C84" s="101">
        <v>0.1</v>
      </c>
      <c r="D84" s="105"/>
      <c r="E84" s="100">
        <v>200</v>
      </c>
      <c r="F84" s="124">
        <f t="shared" ref="F84:F89" si="29">E84*G84</f>
        <v>306126</v>
      </c>
      <c r="G84" s="98">
        <v>1530.63</v>
      </c>
      <c r="H84" s="98">
        <v>1508.84</v>
      </c>
      <c r="I84" s="124">
        <f t="shared" ref="I84:I89" si="30">H84*E84</f>
        <v>301768</v>
      </c>
      <c r="J84" s="173">
        <f>F84*C84</f>
        <v>30612.600000000002</v>
      </c>
      <c r="K84" s="123">
        <v>30176.799999999999</v>
      </c>
      <c r="L84" s="168">
        <v>0.1</v>
      </c>
      <c r="M84" s="133">
        <v>38324.54</v>
      </c>
      <c r="N84" s="191">
        <f t="shared" ref="N84:N89" si="31">M84/I84</f>
        <v>0.12700001325521593</v>
      </c>
      <c r="O84" s="131"/>
      <c r="P84" s="185"/>
    </row>
    <row r="85" spans="1:16" ht="23.25" x14ac:dyDescent="0.35">
      <c r="B85" s="102" t="s">
        <v>8</v>
      </c>
      <c r="C85" s="101"/>
      <c r="D85" s="105">
        <v>0.1</v>
      </c>
      <c r="E85" s="100">
        <v>200</v>
      </c>
      <c r="F85" s="124">
        <f t="shared" si="29"/>
        <v>150990</v>
      </c>
      <c r="G85" s="98">
        <v>754.95</v>
      </c>
      <c r="H85" s="98">
        <v>955.68</v>
      </c>
      <c r="I85" s="124">
        <f t="shared" si="30"/>
        <v>191136</v>
      </c>
      <c r="J85" s="173">
        <f>F85*D85</f>
        <v>15099</v>
      </c>
      <c r="K85" s="123">
        <f>I85*D85</f>
        <v>19113.600000000002</v>
      </c>
      <c r="L85" s="168">
        <v>0.1</v>
      </c>
      <c r="M85" s="133">
        <v>18922.46</v>
      </c>
      <c r="N85" s="191">
        <f t="shared" si="31"/>
        <v>9.8999979072492875E-2</v>
      </c>
      <c r="O85" s="139"/>
      <c r="P85" s="185"/>
    </row>
    <row r="86" spans="1:16" ht="23.25" x14ac:dyDescent="0.35">
      <c r="B86" s="102" t="s">
        <v>9</v>
      </c>
      <c r="C86" s="101"/>
      <c r="D86" s="105">
        <v>0.1</v>
      </c>
      <c r="E86" s="100">
        <v>200</v>
      </c>
      <c r="F86" s="124">
        <f t="shared" si="29"/>
        <v>155270</v>
      </c>
      <c r="G86" s="98">
        <v>776.35</v>
      </c>
      <c r="H86" s="98">
        <v>1073.6400000000001</v>
      </c>
      <c r="I86" s="124">
        <f t="shared" si="30"/>
        <v>214728.00000000003</v>
      </c>
      <c r="J86" s="173">
        <f>F86*D86</f>
        <v>15527</v>
      </c>
      <c r="K86" s="123">
        <f>I86*D86</f>
        <v>21472.800000000003</v>
      </c>
      <c r="L86" s="168">
        <v>0.1</v>
      </c>
      <c r="M86" s="133">
        <v>19325.52</v>
      </c>
      <c r="N86" s="191">
        <f t="shared" si="31"/>
        <v>0.09</v>
      </c>
      <c r="O86" s="139"/>
      <c r="P86" s="185"/>
    </row>
    <row r="87" spans="1:16" ht="23.25" x14ac:dyDescent="0.35">
      <c r="B87" s="102" t="s">
        <v>10</v>
      </c>
      <c r="C87" s="101"/>
      <c r="D87" s="105">
        <v>0.1</v>
      </c>
      <c r="E87" s="100">
        <v>200</v>
      </c>
      <c r="F87" s="124">
        <f t="shared" si="29"/>
        <v>150054</v>
      </c>
      <c r="G87" s="98">
        <v>750.27</v>
      </c>
      <c r="H87" s="98">
        <v>1055.9000000000001</v>
      </c>
      <c r="I87" s="124">
        <f t="shared" si="30"/>
        <v>211180.00000000003</v>
      </c>
      <c r="J87" s="173">
        <f>F87*D87</f>
        <v>15005.400000000001</v>
      </c>
      <c r="K87" s="123">
        <f>I87*D87</f>
        <v>21118.000000000004</v>
      </c>
      <c r="L87" s="168">
        <v>0.1</v>
      </c>
      <c r="M87" s="133">
        <v>19006.2</v>
      </c>
      <c r="N87" s="191">
        <f t="shared" si="31"/>
        <v>0.09</v>
      </c>
      <c r="O87" s="139"/>
      <c r="P87" s="185"/>
    </row>
    <row r="88" spans="1:16" ht="23.25" x14ac:dyDescent="0.35">
      <c r="B88" s="102" t="s">
        <v>11</v>
      </c>
      <c r="C88" s="101"/>
      <c r="D88" s="105">
        <v>0.1</v>
      </c>
      <c r="E88" s="100">
        <v>200</v>
      </c>
      <c r="F88" s="124">
        <f t="shared" si="29"/>
        <v>151760</v>
      </c>
      <c r="G88" s="98">
        <v>758.8</v>
      </c>
      <c r="H88" s="98">
        <v>1054.3399999999999</v>
      </c>
      <c r="I88" s="124">
        <f t="shared" si="30"/>
        <v>210867.99999999997</v>
      </c>
      <c r="J88" s="173">
        <f>F88*D88</f>
        <v>15176</v>
      </c>
      <c r="K88" s="123">
        <f>I88*D88</f>
        <v>21086.799999999999</v>
      </c>
      <c r="L88" s="168">
        <v>0.1</v>
      </c>
      <c r="M88" s="133">
        <v>18978.12</v>
      </c>
      <c r="N88" s="191">
        <f t="shared" si="31"/>
        <v>9.0000000000000011E-2</v>
      </c>
      <c r="O88" s="139"/>
      <c r="P88" s="185"/>
    </row>
    <row r="89" spans="1:16" ht="23.25" x14ac:dyDescent="0.35">
      <c r="B89" s="102" t="s">
        <v>12</v>
      </c>
      <c r="C89" s="101"/>
      <c r="D89" s="101">
        <v>0.1</v>
      </c>
      <c r="E89" s="100">
        <v>200</v>
      </c>
      <c r="F89" s="124">
        <f t="shared" si="29"/>
        <v>146576</v>
      </c>
      <c r="G89" s="98">
        <v>732.88</v>
      </c>
      <c r="H89" s="98">
        <v>1189.3</v>
      </c>
      <c r="I89" s="124">
        <f t="shared" si="30"/>
        <v>237860</v>
      </c>
      <c r="J89" s="173">
        <f>F89*D89</f>
        <v>14657.6</v>
      </c>
      <c r="K89" s="123">
        <f>I89*D89</f>
        <v>23786</v>
      </c>
      <c r="L89" s="168">
        <v>0.1</v>
      </c>
      <c r="M89" s="133">
        <v>18315.22</v>
      </c>
      <c r="N89" s="191">
        <f t="shared" si="31"/>
        <v>7.6999999999999999E-2</v>
      </c>
      <c r="O89" s="139"/>
      <c r="P89" s="185"/>
    </row>
    <row r="90" spans="1:16" ht="78.75" customHeight="1" x14ac:dyDescent="0.35">
      <c r="B90" s="151" t="s">
        <v>36</v>
      </c>
      <c r="C90" s="99">
        <v>0.15</v>
      </c>
      <c r="D90" s="99">
        <v>0.15</v>
      </c>
      <c r="E90" s="100"/>
      <c r="F90" s="124"/>
      <c r="G90" s="98"/>
      <c r="H90" s="98"/>
      <c r="I90" s="124"/>
      <c r="J90" s="173"/>
      <c r="K90" s="123"/>
      <c r="L90" s="163"/>
      <c r="M90" s="133"/>
      <c r="N90" s="190"/>
      <c r="O90" s="138"/>
    </row>
    <row r="91" spans="1:16" ht="23.25" x14ac:dyDescent="0.35">
      <c r="B91" s="99" t="s">
        <v>13</v>
      </c>
      <c r="C91" s="101"/>
      <c r="D91" s="101"/>
      <c r="E91" s="100"/>
      <c r="F91" s="124"/>
      <c r="G91" s="98"/>
      <c r="H91" s="98"/>
      <c r="I91" s="124"/>
      <c r="J91" s="173"/>
      <c r="K91" s="123"/>
      <c r="L91" s="163"/>
      <c r="M91" s="133"/>
      <c r="N91" s="190"/>
      <c r="O91" s="138"/>
    </row>
    <row r="92" spans="1:16" ht="23.25" x14ac:dyDescent="0.35">
      <c r="B92" s="102" t="s">
        <v>6</v>
      </c>
      <c r="C92" s="101">
        <v>0.15</v>
      </c>
      <c r="D92" s="101"/>
      <c r="E92" s="100">
        <v>200</v>
      </c>
      <c r="F92" s="124">
        <f t="shared" ref="F92:F97" si="32">E92*G92</f>
        <v>306126</v>
      </c>
      <c r="G92" s="98">
        <v>1530.63</v>
      </c>
      <c r="H92" s="98">
        <v>1508.84</v>
      </c>
      <c r="I92" s="124">
        <f t="shared" ref="I92:I97" si="33">H92*E92</f>
        <v>301768</v>
      </c>
      <c r="J92" s="173">
        <f>F92*C92</f>
        <v>45918.9</v>
      </c>
      <c r="K92" s="123">
        <f>I92*C92</f>
        <v>45265.2</v>
      </c>
      <c r="L92" s="163">
        <v>0.15</v>
      </c>
      <c r="M92" s="133">
        <v>57335.92</v>
      </c>
      <c r="N92" s="192">
        <f t="shared" ref="N92:N97" si="34">M92/I92</f>
        <v>0.19</v>
      </c>
      <c r="O92" s="131"/>
      <c r="P92" s="185"/>
    </row>
    <row r="93" spans="1:16" ht="23.25" x14ac:dyDescent="0.35">
      <c r="B93" s="102" t="s">
        <v>8</v>
      </c>
      <c r="C93" s="101"/>
      <c r="D93" s="101">
        <v>0.15</v>
      </c>
      <c r="E93" s="100">
        <v>200</v>
      </c>
      <c r="F93" s="124">
        <f t="shared" si="32"/>
        <v>150990</v>
      </c>
      <c r="G93" s="98">
        <v>754.95</v>
      </c>
      <c r="H93" s="98">
        <v>955.68</v>
      </c>
      <c r="I93" s="124">
        <f t="shared" si="33"/>
        <v>191136</v>
      </c>
      <c r="J93" s="173">
        <f>F93*D93</f>
        <v>22648.5</v>
      </c>
      <c r="K93" s="123">
        <f>I93*D93</f>
        <v>28670.399999999998</v>
      </c>
      <c r="L93" s="163">
        <v>0.15</v>
      </c>
      <c r="M93" s="133">
        <v>26759.040000000001</v>
      </c>
      <c r="N93" s="192">
        <f t="shared" si="34"/>
        <v>0.14000000000000001</v>
      </c>
      <c r="O93" s="131"/>
      <c r="P93" s="185"/>
    </row>
    <row r="94" spans="1:16" ht="23.25" x14ac:dyDescent="0.35">
      <c r="B94" s="102" t="s">
        <v>9</v>
      </c>
      <c r="C94" s="101"/>
      <c r="D94" s="101">
        <v>0.15</v>
      </c>
      <c r="E94" s="100">
        <v>200</v>
      </c>
      <c r="F94" s="124">
        <f t="shared" si="32"/>
        <v>155270</v>
      </c>
      <c r="G94" s="98">
        <v>776.35</v>
      </c>
      <c r="H94" s="98">
        <v>1073.6400000000001</v>
      </c>
      <c r="I94" s="124">
        <f t="shared" si="33"/>
        <v>214728.00000000003</v>
      </c>
      <c r="J94" s="173">
        <f>F94*D94</f>
        <v>23290.5</v>
      </c>
      <c r="K94" s="123">
        <f>I94*D94</f>
        <v>32209.200000000004</v>
      </c>
      <c r="L94" s="163">
        <v>0.15</v>
      </c>
      <c r="M94" s="133">
        <v>30061.919999999998</v>
      </c>
      <c r="N94" s="192">
        <f t="shared" si="34"/>
        <v>0.13999999999999999</v>
      </c>
      <c r="O94" s="131"/>
      <c r="P94" s="185"/>
    </row>
    <row r="95" spans="1:16" ht="23.25" x14ac:dyDescent="0.35">
      <c r="B95" s="102" t="s">
        <v>10</v>
      </c>
      <c r="C95" s="101"/>
      <c r="D95" s="101">
        <v>0.15</v>
      </c>
      <c r="E95" s="100">
        <v>200</v>
      </c>
      <c r="F95" s="124">
        <f t="shared" si="32"/>
        <v>150054</v>
      </c>
      <c r="G95" s="98">
        <v>750.27</v>
      </c>
      <c r="H95" s="98">
        <v>1055.9000000000001</v>
      </c>
      <c r="I95" s="124">
        <f t="shared" si="33"/>
        <v>211180.00000000003</v>
      </c>
      <c r="J95" s="173">
        <f>F95*D95</f>
        <v>22508.1</v>
      </c>
      <c r="K95" s="123">
        <f>I95*D95</f>
        <v>31677.000000000004</v>
      </c>
      <c r="L95" s="163">
        <v>0.15</v>
      </c>
      <c r="M95" s="133">
        <v>29565.200000000001</v>
      </c>
      <c r="N95" s="192">
        <f t="shared" si="34"/>
        <v>0.13999999999999999</v>
      </c>
      <c r="O95" s="131"/>
      <c r="P95" s="185"/>
    </row>
    <row r="96" spans="1:16" ht="23.25" x14ac:dyDescent="0.35">
      <c r="B96" s="102" t="s">
        <v>11</v>
      </c>
      <c r="C96" s="101"/>
      <c r="D96" s="101">
        <v>0.15</v>
      </c>
      <c r="E96" s="100">
        <v>200</v>
      </c>
      <c r="F96" s="124">
        <f t="shared" si="32"/>
        <v>151760</v>
      </c>
      <c r="G96" s="98">
        <v>758.8</v>
      </c>
      <c r="H96" s="98">
        <v>1054.3399999999999</v>
      </c>
      <c r="I96" s="124">
        <f t="shared" si="33"/>
        <v>210867.99999999997</v>
      </c>
      <c r="J96" s="173">
        <f>F96*D96</f>
        <v>22764</v>
      </c>
      <c r="K96" s="123">
        <f>I96*D96</f>
        <v>31630.199999999993</v>
      </c>
      <c r="L96" s="163">
        <v>0.15</v>
      </c>
      <c r="M96" s="133">
        <v>29521.52</v>
      </c>
      <c r="N96" s="192">
        <f t="shared" si="34"/>
        <v>0.14000000000000001</v>
      </c>
      <c r="O96" s="131"/>
      <c r="P96" s="185"/>
    </row>
    <row r="97" spans="1:16" ht="23.25" x14ac:dyDescent="0.35">
      <c r="A97" s="90"/>
      <c r="B97" s="102" t="s">
        <v>12</v>
      </c>
      <c r="C97" s="101"/>
      <c r="D97" s="101">
        <v>0.15</v>
      </c>
      <c r="E97" s="100">
        <v>200</v>
      </c>
      <c r="F97" s="124">
        <f t="shared" si="32"/>
        <v>146576</v>
      </c>
      <c r="G97" s="98">
        <v>732.88</v>
      </c>
      <c r="H97" s="98">
        <v>1189.3</v>
      </c>
      <c r="I97" s="124">
        <f t="shared" si="33"/>
        <v>237860</v>
      </c>
      <c r="J97" s="173">
        <f>F97*D97</f>
        <v>21986.399999999998</v>
      </c>
      <c r="K97" s="123">
        <f>I97*D97</f>
        <v>35679</v>
      </c>
      <c r="L97" s="163">
        <v>0.15</v>
      </c>
      <c r="M97" s="133">
        <v>28543.200000000001</v>
      </c>
      <c r="N97" s="192">
        <f t="shared" si="34"/>
        <v>0.12000000000000001</v>
      </c>
      <c r="O97" s="131"/>
      <c r="P97" s="185"/>
    </row>
    <row r="98" spans="1:16" ht="117.75" customHeight="1" x14ac:dyDescent="0.35">
      <c r="A98" s="90"/>
      <c r="B98" s="151" t="s">
        <v>37</v>
      </c>
      <c r="C98" s="99">
        <v>0.5</v>
      </c>
      <c r="D98" s="99">
        <v>0.5</v>
      </c>
      <c r="E98" s="100"/>
      <c r="F98" s="124"/>
      <c r="G98" s="98"/>
      <c r="H98" s="98"/>
      <c r="I98" s="124"/>
      <c r="J98" s="173"/>
      <c r="K98" s="123"/>
      <c r="L98" s="163"/>
      <c r="M98" s="133"/>
      <c r="N98" s="190"/>
      <c r="O98" s="138"/>
    </row>
    <row r="99" spans="1:16" ht="23.25" x14ac:dyDescent="0.35">
      <c r="A99" s="90"/>
      <c r="B99" s="99" t="s">
        <v>13</v>
      </c>
      <c r="C99" s="101">
        <v>0.5</v>
      </c>
      <c r="D99" s="101"/>
      <c r="E99" s="100"/>
      <c r="F99" s="124"/>
      <c r="G99" s="98"/>
      <c r="H99" s="98"/>
      <c r="I99" s="124"/>
      <c r="J99" s="173"/>
      <c r="K99" s="123"/>
      <c r="L99" s="163"/>
      <c r="M99" s="133"/>
      <c r="N99" s="190"/>
      <c r="O99" s="138"/>
    </row>
    <row r="100" spans="1:16" ht="23.25" x14ac:dyDescent="0.35">
      <c r="A100" s="90"/>
      <c r="B100" s="102" t="s">
        <v>6</v>
      </c>
      <c r="C100" s="101">
        <v>0.5</v>
      </c>
      <c r="D100" s="101"/>
      <c r="E100" s="100">
        <v>100</v>
      </c>
      <c r="F100" s="124">
        <f t="shared" ref="F100:F105" si="35">E100*G100</f>
        <v>153063</v>
      </c>
      <c r="G100" s="98">
        <v>1530.63</v>
      </c>
      <c r="H100" s="98">
        <v>1508.84</v>
      </c>
      <c r="I100" s="124">
        <f t="shared" ref="I100:I105" si="36">H100*E100</f>
        <v>150884</v>
      </c>
      <c r="J100" s="173">
        <f>F100*C100</f>
        <v>76531.5</v>
      </c>
      <c r="K100" s="123">
        <v>75442</v>
      </c>
      <c r="L100" s="171">
        <v>0.5</v>
      </c>
      <c r="M100" s="133">
        <v>87512.72</v>
      </c>
      <c r="N100" s="192">
        <f t="shared" ref="N100:N105" si="37">M100/I100</f>
        <v>0.57999999999999996</v>
      </c>
      <c r="O100" s="140"/>
      <c r="P100" s="185"/>
    </row>
    <row r="101" spans="1:16" ht="23.25" x14ac:dyDescent="0.35">
      <c r="A101" s="90"/>
      <c r="B101" s="102" t="s">
        <v>8</v>
      </c>
      <c r="C101" s="101"/>
      <c r="D101" s="101">
        <v>0.5</v>
      </c>
      <c r="E101" s="100">
        <v>100</v>
      </c>
      <c r="F101" s="124">
        <f t="shared" si="35"/>
        <v>75495</v>
      </c>
      <c r="G101" s="98">
        <v>754.95</v>
      </c>
      <c r="H101" s="98">
        <v>955.68</v>
      </c>
      <c r="I101" s="124">
        <f t="shared" si="36"/>
        <v>95568</v>
      </c>
      <c r="J101" s="173">
        <f>F101*D101</f>
        <v>37747.5</v>
      </c>
      <c r="K101" s="123">
        <f>I101*D101</f>
        <v>47784</v>
      </c>
      <c r="L101" s="168">
        <v>0.5</v>
      </c>
      <c r="M101" s="133">
        <v>80277.119999999995</v>
      </c>
      <c r="N101" s="192">
        <f t="shared" si="37"/>
        <v>0.84</v>
      </c>
      <c r="O101" s="140"/>
      <c r="P101" s="185"/>
    </row>
    <row r="102" spans="1:16" ht="23.25" x14ac:dyDescent="0.35">
      <c r="A102" s="90"/>
      <c r="B102" s="102" t="s">
        <v>9</v>
      </c>
      <c r="C102" s="101"/>
      <c r="D102" s="101">
        <v>0.5</v>
      </c>
      <c r="E102" s="100">
        <v>100</v>
      </c>
      <c r="F102" s="124">
        <f t="shared" si="35"/>
        <v>77635</v>
      </c>
      <c r="G102" s="98">
        <v>776.35</v>
      </c>
      <c r="H102" s="98">
        <v>1073.6400000000001</v>
      </c>
      <c r="I102" s="124">
        <f t="shared" si="36"/>
        <v>107364.00000000001</v>
      </c>
      <c r="J102" s="173">
        <f>F102*D102</f>
        <v>38817.5</v>
      </c>
      <c r="K102" s="123">
        <f>I102*D102</f>
        <v>53682.000000000007</v>
      </c>
      <c r="L102" s="168">
        <v>0.5</v>
      </c>
      <c r="M102" s="133">
        <v>81596.639999999999</v>
      </c>
      <c r="N102" s="192">
        <f t="shared" si="37"/>
        <v>0.7599999999999999</v>
      </c>
      <c r="O102" s="131"/>
      <c r="P102" s="185"/>
    </row>
    <row r="103" spans="1:16" ht="23.25" x14ac:dyDescent="0.35">
      <c r="A103" s="90"/>
      <c r="B103" s="102" t="s">
        <v>10</v>
      </c>
      <c r="C103" s="101"/>
      <c r="D103" s="101">
        <v>0.5</v>
      </c>
      <c r="E103" s="100">
        <v>100</v>
      </c>
      <c r="F103" s="124">
        <f t="shared" si="35"/>
        <v>75027</v>
      </c>
      <c r="G103" s="98">
        <v>750.27</v>
      </c>
      <c r="H103" s="98">
        <v>1055.9000000000001</v>
      </c>
      <c r="I103" s="124">
        <f t="shared" si="36"/>
        <v>105590.00000000001</v>
      </c>
      <c r="J103" s="173">
        <f>F103*D103</f>
        <v>37513.5</v>
      </c>
      <c r="K103" s="123">
        <f>I103*D103</f>
        <v>52795.000000000007</v>
      </c>
      <c r="L103" s="168">
        <v>0.5</v>
      </c>
      <c r="M103" s="133">
        <v>81304.3</v>
      </c>
      <c r="N103" s="192">
        <f t="shared" si="37"/>
        <v>0.76999999999999991</v>
      </c>
      <c r="O103" s="131"/>
      <c r="P103" s="185"/>
    </row>
    <row r="104" spans="1:16" ht="23.25" x14ac:dyDescent="0.35">
      <c r="A104" s="90"/>
      <c r="B104" s="102" t="s">
        <v>11</v>
      </c>
      <c r="C104" s="101"/>
      <c r="D104" s="101">
        <v>0.5</v>
      </c>
      <c r="E104" s="100">
        <v>100</v>
      </c>
      <c r="F104" s="124">
        <f t="shared" si="35"/>
        <v>75880</v>
      </c>
      <c r="G104" s="98">
        <v>758.8</v>
      </c>
      <c r="H104" s="98">
        <v>1054.3399999999999</v>
      </c>
      <c r="I104" s="124">
        <f t="shared" si="36"/>
        <v>105433.99999999999</v>
      </c>
      <c r="J104" s="173">
        <f>F104*D104</f>
        <v>37940</v>
      </c>
      <c r="K104" s="123">
        <f>I104*D104</f>
        <v>52716.999999999993</v>
      </c>
      <c r="L104" s="168">
        <v>0.5</v>
      </c>
      <c r="M104" s="133">
        <v>81184.179999999993</v>
      </c>
      <c r="N104" s="192">
        <f t="shared" si="37"/>
        <v>0.77</v>
      </c>
      <c r="O104" s="131"/>
      <c r="P104" s="185"/>
    </row>
    <row r="105" spans="1:16" ht="24" thickBot="1" x14ac:dyDescent="0.4">
      <c r="A105" s="90"/>
      <c r="B105" s="102" t="s">
        <v>12</v>
      </c>
      <c r="C105" s="101"/>
      <c r="D105" s="101">
        <v>0.5</v>
      </c>
      <c r="E105" s="100">
        <v>100</v>
      </c>
      <c r="F105" s="124">
        <f t="shared" si="35"/>
        <v>73288</v>
      </c>
      <c r="G105" s="98">
        <v>732.88</v>
      </c>
      <c r="H105" s="98">
        <v>1189.3</v>
      </c>
      <c r="I105" s="124">
        <f t="shared" si="36"/>
        <v>118930</v>
      </c>
      <c r="J105" s="173">
        <f>F105*D105</f>
        <v>36644</v>
      </c>
      <c r="K105" s="123">
        <f>I105*D105</f>
        <v>59465</v>
      </c>
      <c r="L105" s="168">
        <v>0.5</v>
      </c>
      <c r="M105" s="133">
        <v>83251</v>
      </c>
      <c r="N105" s="192">
        <f t="shared" si="37"/>
        <v>0.7</v>
      </c>
      <c r="O105" s="131"/>
      <c r="P105" s="185"/>
    </row>
    <row r="106" spans="1:16" ht="132" customHeight="1" x14ac:dyDescent="0.35">
      <c r="A106" s="90"/>
      <c r="B106" s="155" t="s">
        <v>38</v>
      </c>
      <c r="C106" s="107">
        <v>0.1</v>
      </c>
      <c r="D106" s="107">
        <v>0.01</v>
      </c>
      <c r="E106" s="100"/>
      <c r="F106" s="124"/>
      <c r="G106" s="98"/>
      <c r="H106" s="98"/>
      <c r="I106" s="124"/>
      <c r="J106" s="173"/>
      <c r="K106" s="123"/>
      <c r="L106" s="163"/>
      <c r="M106" s="133"/>
      <c r="N106" s="190"/>
      <c r="O106" s="138"/>
    </row>
    <row r="107" spans="1:16" ht="23.25" x14ac:dyDescent="0.35">
      <c r="A107" s="90"/>
      <c r="B107" s="99" t="s">
        <v>13</v>
      </c>
      <c r="C107" s="101"/>
      <c r="D107" s="108"/>
      <c r="E107" s="100"/>
      <c r="F107" s="124"/>
      <c r="G107" s="98"/>
      <c r="H107" s="98"/>
      <c r="I107" s="124"/>
      <c r="J107" s="173"/>
      <c r="K107" s="123"/>
      <c r="L107" s="163"/>
      <c r="M107" s="133"/>
      <c r="N107" s="190"/>
      <c r="O107" s="138"/>
    </row>
    <row r="108" spans="1:16" ht="23.25" x14ac:dyDescent="0.35">
      <c r="A108" s="90"/>
      <c r="B108" s="102" t="s">
        <v>6</v>
      </c>
      <c r="C108" s="109">
        <v>0.1</v>
      </c>
      <c r="D108" s="101"/>
      <c r="E108" s="100">
        <v>100</v>
      </c>
      <c r="F108" s="124">
        <f t="shared" ref="F108:F113" si="38">E108*G108</f>
        <v>153063</v>
      </c>
      <c r="G108" s="98">
        <v>1530.63</v>
      </c>
      <c r="H108" s="98">
        <v>1508.84</v>
      </c>
      <c r="I108" s="124">
        <f t="shared" ref="I108:I113" si="39">H108*E108</f>
        <v>150884</v>
      </c>
      <c r="J108" s="173">
        <f>F108*C108</f>
        <v>15306.300000000001</v>
      </c>
      <c r="K108" s="123">
        <f>I108*C108</f>
        <v>15088.400000000001</v>
      </c>
      <c r="L108" s="168">
        <v>0.1</v>
      </c>
      <c r="M108" s="133">
        <v>87512.72</v>
      </c>
      <c r="N108" s="192">
        <f t="shared" ref="N108:N113" si="40">M108/I108</f>
        <v>0.57999999999999996</v>
      </c>
      <c r="O108" s="131"/>
    </row>
    <row r="109" spans="1:16" ht="23.25" x14ac:dyDescent="0.35">
      <c r="A109" s="90"/>
      <c r="B109" s="102" t="s">
        <v>8</v>
      </c>
      <c r="C109" s="109"/>
      <c r="D109" s="101">
        <v>0.01</v>
      </c>
      <c r="E109" s="100">
        <v>100</v>
      </c>
      <c r="F109" s="124">
        <f t="shared" si="38"/>
        <v>75495</v>
      </c>
      <c r="G109" s="98">
        <v>754.95</v>
      </c>
      <c r="H109" s="123">
        <v>955.68</v>
      </c>
      <c r="I109" s="124">
        <f t="shared" si="39"/>
        <v>95568</v>
      </c>
      <c r="J109" s="173">
        <f>F109*D109</f>
        <v>754.95</v>
      </c>
      <c r="K109" s="123">
        <f>I109*D109</f>
        <v>955.68000000000006</v>
      </c>
      <c r="L109" s="163">
        <v>0.01</v>
      </c>
      <c r="M109" s="133">
        <v>80277.119999999995</v>
      </c>
      <c r="N109" s="192">
        <f t="shared" si="40"/>
        <v>0.84</v>
      </c>
      <c r="O109" s="131"/>
    </row>
    <row r="110" spans="1:16" ht="23.25" x14ac:dyDescent="0.35">
      <c r="A110" s="90"/>
      <c r="B110" s="102" t="s">
        <v>9</v>
      </c>
      <c r="C110" s="109"/>
      <c r="D110" s="101">
        <v>0.01</v>
      </c>
      <c r="E110" s="100">
        <v>100</v>
      </c>
      <c r="F110" s="124">
        <f t="shared" si="38"/>
        <v>77635</v>
      </c>
      <c r="G110" s="98">
        <v>776.35</v>
      </c>
      <c r="H110" s="98">
        <v>1073.6400000000001</v>
      </c>
      <c r="I110" s="124">
        <f t="shared" si="39"/>
        <v>107364.00000000001</v>
      </c>
      <c r="J110" s="173">
        <f>F110*D110</f>
        <v>776.35</v>
      </c>
      <c r="K110" s="123">
        <f>I110*D110</f>
        <v>1073.6400000000001</v>
      </c>
      <c r="L110" s="163">
        <v>0.01</v>
      </c>
      <c r="M110" s="133">
        <v>81596.639999999999</v>
      </c>
      <c r="N110" s="192">
        <f t="shared" si="40"/>
        <v>0.7599999999999999</v>
      </c>
      <c r="O110" s="131"/>
    </row>
    <row r="111" spans="1:16" ht="23.25" x14ac:dyDescent="0.35">
      <c r="A111" s="90"/>
      <c r="B111" s="102" t="s">
        <v>10</v>
      </c>
      <c r="C111" s="109"/>
      <c r="D111" s="101">
        <v>0.01</v>
      </c>
      <c r="E111" s="100">
        <v>100</v>
      </c>
      <c r="F111" s="124">
        <f t="shared" si="38"/>
        <v>75027</v>
      </c>
      <c r="G111" s="98">
        <v>750.27</v>
      </c>
      <c r="H111" s="98">
        <v>1055.9000000000001</v>
      </c>
      <c r="I111" s="124">
        <f t="shared" si="39"/>
        <v>105590.00000000001</v>
      </c>
      <c r="J111" s="173">
        <f>F111*D111</f>
        <v>750.27</v>
      </c>
      <c r="K111" s="123">
        <f>I111*D111</f>
        <v>1055.9000000000001</v>
      </c>
      <c r="L111" s="163">
        <v>0.01</v>
      </c>
      <c r="M111" s="133">
        <v>81304.3</v>
      </c>
      <c r="N111" s="192">
        <f t="shared" si="40"/>
        <v>0.76999999999999991</v>
      </c>
      <c r="O111" s="131"/>
    </row>
    <row r="112" spans="1:16" ht="23.25" x14ac:dyDescent="0.35">
      <c r="A112" s="90"/>
      <c r="B112" s="102" t="s">
        <v>11</v>
      </c>
      <c r="C112" s="109"/>
      <c r="D112" s="101">
        <v>0.01</v>
      </c>
      <c r="E112" s="100">
        <v>100</v>
      </c>
      <c r="F112" s="124">
        <f t="shared" si="38"/>
        <v>75880</v>
      </c>
      <c r="G112" s="98">
        <v>758.8</v>
      </c>
      <c r="H112" s="98">
        <v>1054.3399999999999</v>
      </c>
      <c r="I112" s="124">
        <f t="shared" si="39"/>
        <v>105433.99999999999</v>
      </c>
      <c r="J112" s="173">
        <f>F112*D112</f>
        <v>758.80000000000007</v>
      </c>
      <c r="K112" s="123">
        <f>I112*D112</f>
        <v>1054.3399999999999</v>
      </c>
      <c r="L112" s="163">
        <v>0.01</v>
      </c>
      <c r="M112" s="133">
        <v>81184.179999999993</v>
      </c>
      <c r="N112" s="192">
        <f t="shared" si="40"/>
        <v>0.77</v>
      </c>
      <c r="O112" s="131"/>
    </row>
    <row r="113" spans="1:16" ht="23.25" x14ac:dyDescent="0.35">
      <c r="A113" s="90"/>
      <c r="B113" s="102" t="s">
        <v>12</v>
      </c>
      <c r="C113" s="109"/>
      <c r="D113" s="101">
        <v>0.01</v>
      </c>
      <c r="E113" s="100">
        <v>100</v>
      </c>
      <c r="F113" s="124">
        <f t="shared" si="38"/>
        <v>73288</v>
      </c>
      <c r="G113" s="98">
        <v>732.88</v>
      </c>
      <c r="H113" s="98">
        <v>1189.3</v>
      </c>
      <c r="I113" s="124">
        <f t="shared" si="39"/>
        <v>118930</v>
      </c>
      <c r="J113" s="173">
        <f>F113*D113</f>
        <v>732.88</v>
      </c>
      <c r="K113" s="123">
        <f>I113*D113</f>
        <v>1189.3</v>
      </c>
      <c r="L113" s="163">
        <v>0.01</v>
      </c>
      <c r="M113" s="133">
        <v>83251</v>
      </c>
      <c r="N113" s="192">
        <f t="shared" si="40"/>
        <v>0.7</v>
      </c>
      <c r="O113" s="131"/>
    </row>
    <row r="114" spans="1:16" ht="139.5" customHeight="1" thickBot="1" x14ac:dyDescent="0.4">
      <c r="A114" s="90"/>
      <c r="B114" s="156" t="s">
        <v>39</v>
      </c>
      <c r="C114" s="110">
        <v>0.1</v>
      </c>
      <c r="D114" s="110">
        <v>0.2</v>
      </c>
      <c r="E114" s="100"/>
      <c r="F114" s="124"/>
      <c r="G114" s="98"/>
      <c r="H114" s="98"/>
      <c r="I114" s="124"/>
      <c r="J114" s="173"/>
      <c r="K114" s="123"/>
      <c r="L114" s="163"/>
      <c r="M114" s="133"/>
      <c r="N114" s="190"/>
      <c r="O114" s="138"/>
    </row>
    <row r="115" spans="1:16" ht="23.25" x14ac:dyDescent="0.35">
      <c r="A115" s="90"/>
      <c r="B115" s="99" t="s">
        <v>13</v>
      </c>
      <c r="C115" s="101"/>
      <c r="D115" s="101"/>
      <c r="E115" s="100"/>
      <c r="F115" s="124"/>
      <c r="G115" s="98"/>
      <c r="H115" s="98"/>
      <c r="I115" s="124"/>
      <c r="J115" s="173"/>
      <c r="K115" s="123"/>
      <c r="L115" s="163"/>
      <c r="M115" s="133"/>
      <c r="N115" s="190"/>
      <c r="O115" s="138"/>
    </row>
    <row r="116" spans="1:16" ht="23.25" x14ac:dyDescent="0.35">
      <c r="A116" s="90"/>
      <c r="B116" s="102" t="s">
        <v>6</v>
      </c>
      <c r="C116" s="101">
        <v>0.1</v>
      </c>
      <c r="D116" s="101"/>
      <c r="E116" s="100">
        <v>100</v>
      </c>
      <c r="F116" s="124">
        <f t="shared" ref="F116:F121" si="41">E116*G116</f>
        <v>153063</v>
      </c>
      <c r="G116" s="98">
        <v>1530.63</v>
      </c>
      <c r="H116" s="98">
        <v>1508.84</v>
      </c>
      <c r="I116" s="124">
        <f t="shared" ref="I116:I121" si="42">H116*E116</f>
        <v>150884</v>
      </c>
      <c r="J116" s="173">
        <f>F116*C116</f>
        <v>15306.300000000001</v>
      </c>
      <c r="K116" s="123">
        <f>I116*C116</f>
        <v>15088.400000000001</v>
      </c>
      <c r="L116" s="163">
        <v>0.12</v>
      </c>
      <c r="M116" s="133">
        <v>19614.919999999998</v>
      </c>
      <c r="N116" s="192">
        <f t="shared" ref="N116:N121" si="43">M116/I116</f>
        <v>0.12999999999999998</v>
      </c>
      <c r="O116" s="131"/>
      <c r="P116" s="185"/>
    </row>
    <row r="117" spans="1:16" ht="23.25" x14ac:dyDescent="0.35">
      <c r="A117" s="90"/>
      <c r="B117" s="102" t="s">
        <v>8</v>
      </c>
      <c r="C117" s="101"/>
      <c r="D117" s="101">
        <v>0.2</v>
      </c>
      <c r="E117" s="100">
        <v>100</v>
      </c>
      <c r="F117" s="124">
        <f t="shared" si="41"/>
        <v>75495</v>
      </c>
      <c r="G117" s="98">
        <v>754.95</v>
      </c>
      <c r="H117" s="98">
        <v>955.68</v>
      </c>
      <c r="I117" s="124">
        <f t="shared" si="42"/>
        <v>95568</v>
      </c>
      <c r="J117" s="173">
        <f>F117*D117</f>
        <v>15099</v>
      </c>
      <c r="K117" s="123">
        <f>I117*D117</f>
        <v>19113.600000000002</v>
      </c>
      <c r="L117" s="163">
        <v>0.11</v>
      </c>
      <c r="M117" s="133">
        <v>18157.919999999998</v>
      </c>
      <c r="N117" s="192">
        <f t="shared" si="43"/>
        <v>0.18999999999999997</v>
      </c>
      <c r="O117" s="131"/>
      <c r="P117" s="185"/>
    </row>
    <row r="118" spans="1:16" ht="23.25" x14ac:dyDescent="0.35">
      <c r="A118" s="90"/>
      <c r="B118" s="102" t="s">
        <v>9</v>
      </c>
      <c r="C118" s="101"/>
      <c r="D118" s="101">
        <v>0.2</v>
      </c>
      <c r="E118" s="100">
        <v>100</v>
      </c>
      <c r="F118" s="124">
        <f t="shared" si="41"/>
        <v>77635</v>
      </c>
      <c r="G118" s="98">
        <v>776.35</v>
      </c>
      <c r="H118" s="98">
        <v>1073.6400000000001</v>
      </c>
      <c r="I118" s="124">
        <f t="shared" si="42"/>
        <v>107364.00000000001</v>
      </c>
      <c r="J118" s="173">
        <f>F118*D118</f>
        <v>15527</v>
      </c>
      <c r="K118" s="123">
        <f>I118*D118</f>
        <v>21472.800000000003</v>
      </c>
      <c r="L118" s="163">
        <v>0.11</v>
      </c>
      <c r="M118" s="133">
        <v>18251.88</v>
      </c>
      <c r="N118" s="192">
        <f t="shared" si="43"/>
        <v>0.16999999999999998</v>
      </c>
      <c r="O118" s="131"/>
      <c r="P118" s="185"/>
    </row>
    <row r="119" spans="1:16" ht="23.25" x14ac:dyDescent="0.35">
      <c r="A119" s="90"/>
      <c r="B119" s="102" t="s">
        <v>10</v>
      </c>
      <c r="C119" s="101"/>
      <c r="D119" s="101">
        <v>0.2</v>
      </c>
      <c r="E119" s="100">
        <v>100</v>
      </c>
      <c r="F119" s="124">
        <f t="shared" si="41"/>
        <v>75027</v>
      </c>
      <c r="G119" s="98">
        <v>750.27</v>
      </c>
      <c r="H119" s="98">
        <v>1055.9000000000001</v>
      </c>
      <c r="I119" s="124">
        <f t="shared" si="42"/>
        <v>105590.00000000001</v>
      </c>
      <c r="J119" s="173">
        <f>F119*D119</f>
        <v>15005.400000000001</v>
      </c>
      <c r="K119" s="123">
        <f>I119*D119</f>
        <v>21118.000000000004</v>
      </c>
      <c r="L119" s="163">
        <v>0.11</v>
      </c>
      <c r="M119" s="133">
        <v>17950.3</v>
      </c>
      <c r="N119" s="192">
        <f t="shared" si="43"/>
        <v>0.16999999999999996</v>
      </c>
      <c r="O119" s="131"/>
      <c r="P119" s="185"/>
    </row>
    <row r="120" spans="1:16" ht="23.25" x14ac:dyDescent="0.35">
      <c r="A120" s="90"/>
      <c r="B120" s="102" t="s">
        <v>11</v>
      </c>
      <c r="C120" s="101"/>
      <c r="D120" s="101">
        <v>0.2</v>
      </c>
      <c r="E120" s="100">
        <v>100</v>
      </c>
      <c r="F120" s="124">
        <f t="shared" si="41"/>
        <v>75880</v>
      </c>
      <c r="G120" s="98">
        <v>758.8</v>
      </c>
      <c r="H120" s="98">
        <v>1054.3399999999999</v>
      </c>
      <c r="I120" s="124">
        <f t="shared" si="42"/>
        <v>105433.99999999999</v>
      </c>
      <c r="J120" s="173">
        <f>F120*D120</f>
        <v>15176</v>
      </c>
      <c r="K120" s="123">
        <f>I120*D120</f>
        <v>21086.799999999999</v>
      </c>
      <c r="L120" s="163">
        <v>0.11</v>
      </c>
      <c r="M120" s="133">
        <v>17923.78</v>
      </c>
      <c r="N120" s="192">
        <f t="shared" si="43"/>
        <v>0.17</v>
      </c>
      <c r="O120" s="131"/>
      <c r="P120" s="185"/>
    </row>
    <row r="121" spans="1:16" ht="23.25" x14ac:dyDescent="0.35">
      <c r="A121" s="90"/>
      <c r="B121" s="102" t="s">
        <v>12</v>
      </c>
      <c r="C121" s="101"/>
      <c r="D121" s="101">
        <v>0.2</v>
      </c>
      <c r="E121" s="100">
        <v>100</v>
      </c>
      <c r="F121" s="124">
        <f t="shared" si="41"/>
        <v>73288</v>
      </c>
      <c r="G121" s="98">
        <v>732.88</v>
      </c>
      <c r="H121" s="98">
        <v>1189.3</v>
      </c>
      <c r="I121" s="124">
        <f t="shared" si="42"/>
        <v>118930</v>
      </c>
      <c r="J121" s="173">
        <f>F121*D121</f>
        <v>14657.6</v>
      </c>
      <c r="K121" s="123">
        <f>I121*D121</f>
        <v>23786</v>
      </c>
      <c r="L121" s="163">
        <v>0.11</v>
      </c>
      <c r="M121" s="133">
        <v>19028.8</v>
      </c>
      <c r="N121" s="192">
        <f t="shared" si="43"/>
        <v>0.16</v>
      </c>
      <c r="O121" s="131"/>
      <c r="P121" s="185"/>
    </row>
    <row r="122" spans="1:16" ht="90" customHeight="1" thickBot="1" x14ac:dyDescent="0.4">
      <c r="A122" s="90"/>
      <c r="B122" s="156" t="s">
        <v>40</v>
      </c>
      <c r="C122" s="110">
        <v>0.1</v>
      </c>
      <c r="D122" s="110">
        <v>0.1</v>
      </c>
      <c r="E122" s="100"/>
      <c r="F122" s="124"/>
      <c r="G122" s="98"/>
      <c r="H122" s="98"/>
      <c r="I122" s="124"/>
      <c r="J122" s="173"/>
      <c r="K122" s="123"/>
      <c r="L122" s="163"/>
      <c r="M122" s="133"/>
      <c r="N122" s="190"/>
      <c r="O122" s="138"/>
    </row>
    <row r="123" spans="1:16" ht="23.25" x14ac:dyDescent="0.35">
      <c r="A123" s="90"/>
      <c r="B123" s="99" t="s">
        <v>13</v>
      </c>
      <c r="C123" s="101"/>
      <c r="D123" s="101"/>
      <c r="E123" s="100"/>
      <c r="F123" s="124"/>
      <c r="G123" s="98"/>
      <c r="H123" s="98"/>
      <c r="I123" s="124"/>
      <c r="J123" s="173"/>
      <c r="K123" s="123"/>
      <c r="L123" s="163"/>
      <c r="M123" s="133"/>
      <c r="N123" s="190"/>
      <c r="O123" s="138"/>
    </row>
    <row r="124" spans="1:16" ht="23.25" x14ac:dyDescent="0.35">
      <c r="A124" s="90"/>
      <c r="B124" s="102" t="s">
        <v>6</v>
      </c>
      <c r="C124" s="101">
        <v>0.1</v>
      </c>
      <c r="D124" s="101"/>
      <c r="E124" s="100">
        <v>100</v>
      </c>
      <c r="F124" s="124">
        <f t="shared" ref="F124:F129" si="44">G124*E124</f>
        <v>153063</v>
      </c>
      <c r="G124" s="98">
        <v>1530.63</v>
      </c>
      <c r="H124" s="98">
        <v>1508.84</v>
      </c>
      <c r="I124" s="124">
        <f t="shared" ref="I124:I129" si="45">E124*H124</f>
        <v>150884</v>
      </c>
      <c r="J124" s="173">
        <f>F124*C124</f>
        <v>15306.300000000001</v>
      </c>
      <c r="K124" s="123">
        <f>I124*C124</f>
        <v>15088.400000000001</v>
      </c>
      <c r="L124" s="163">
        <v>0.11</v>
      </c>
      <c r="M124" s="133">
        <v>18106.080000000002</v>
      </c>
      <c r="N124" s="192">
        <f t="shared" ref="N124:N129" si="46">M124/I124</f>
        <v>0.12000000000000001</v>
      </c>
      <c r="O124" s="131"/>
      <c r="P124" s="185"/>
    </row>
    <row r="125" spans="1:16" ht="23.25" x14ac:dyDescent="0.35">
      <c r="A125" s="90"/>
      <c r="B125" s="102" t="s">
        <v>8</v>
      </c>
      <c r="C125" s="101"/>
      <c r="D125" s="101">
        <v>0.1</v>
      </c>
      <c r="E125" s="100">
        <v>100</v>
      </c>
      <c r="F125" s="124">
        <f t="shared" si="44"/>
        <v>75495</v>
      </c>
      <c r="G125" s="98">
        <v>754.95</v>
      </c>
      <c r="H125" s="98">
        <v>955.68</v>
      </c>
      <c r="I125" s="124">
        <f t="shared" si="45"/>
        <v>95568</v>
      </c>
      <c r="J125" s="173">
        <f>F125*D125</f>
        <v>7549.5</v>
      </c>
      <c r="K125" s="123">
        <f>I125*D125</f>
        <v>9556.8000000000011</v>
      </c>
      <c r="L125" s="163">
        <v>0.08</v>
      </c>
      <c r="M125" s="133">
        <v>10512.48</v>
      </c>
      <c r="N125" s="192">
        <f t="shared" si="46"/>
        <v>0.11</v>
      </c>
      <c r="O125" s="131"/>
    </row>
    <row r="126" spans="1:16" ht="23.25" x14ac:dyDescent="0.35">
      <c r="A126" s="90"/>
      <c r="B126" s="102" t="s">
        <v>9</v>
      </c>
      <c r="C126" s="101"/>
      <c r="D126" s="101">
        <v>0.1</v>
      </c>
      <c r="E126" s="100">
        <v>100</v>
      </c>
      <c r="F126" s="124">
        <f t="shared" si="44"/>
        <v>77635</v>
      </c>
      <c r="G126" s="98">
        <v>776.35</v>
      </c>
      <c r="H126" s="98">
        <v>1073.6400000000001</v>
      </c>
      <c r="I126" s="124">
        <f t="shared" si="45"/>
        <v>107364.00000000001</v>
      </c>
      <c r="J126" s="173">
        <f>F126*D126</f>
        <v>7763.5</v>
      </c>
      <c r="K126" s="123">
        <f>I126*D126</f>
        <v>10736.400000000001</v>
      </c>
      <c r="L126" s="163">
        <v>0.08</v>
      </c>
      <c r="M126" s="133">
        <v>11810.04</v>
      </c>
      <c r="N126" s="192">
        <f t="shared" si="46"/>
        <v>0.10999999999999999</v>
      </c>
      <c r="O126" s="131"/>
      <c r="P126" s="185"/>
    </row>
    <row r="127" spans="1:16" ht="23.25" x14ac:dyDescent="0.35">
      <c r="A127" s="90"/>
      <c r="B127" s="102" t="s">
        <v>10</v>
      </c>
      <c r="C127" s="101"/>
      <c r="D127" s="101">
        <v>0.1</v>
      </c>
      <c r="E127" s="100">
        <v>100</v>
      </c>
      <c r="F127" s="124">
        <f t="shared" si="44"/>
        <v>75027</v>
      </c>
      <c r="G127" s="98">
        <v>750.27</v>
      </c>
      <c r="H127" s="98">
        <v>1055.9000000000001</v>
      </c>
      <c r="I127" s="124">
        <f t="shared" si="45"/>
        <v>105590.00000000001</v>
      </c>
      <c r="J127" s="173">
        <f>F127*D127</f>
        <v>7502.7000000000007</v>
      </c>
      <c r="K127" s="123">
        <f>I127*D127</f>
        <v>10559.000000000002</v>
      </c>
      <c r="L127" s="163">
        <v>0.08</v>
      </c>
      <c r="M127" s="133">
        <v>11614.9</v>
      </c>
      <c r="N127" s="192">
        <f t="shared" si="46"/>
        <v>0.10999999999999999</v>
      </c>
      <c r="O127" s="131"/>
    </row>
    <row r="128" spans="1:16" ht="23.25" x14ac:dyDescent="0.35">
      <c r="A128" s="90"/>
      <c r="B128" s="102" t="s">
        <v>11</v>
      </c>
      <c r="C128" s="101"/>
      <c r="D128" s="101">
        <v>0.1</v>
      </c>
      <c r="E128" s="100">
        <v>100</v>
      </c>
      <c r="F128" s="124">
        <f t="shared" si="44"/>
        <v>75880</v>
      </c>
      <c r="G128" s="98">
        <v>758.8</v>
      </c>
      <c r="H128" s="98">
        <v>1054.3399999999999</v>
      </c>
      <c r="I128" s="124">
        <f t="shared" si="45"/>
        <v>105433.99999999999</v>
      </c>
      <c r="J128" s="173">
        <f>F128*D128</f>
        <v>7588</v>
      </c>
      <c r="K128" s="123">
        <f>I128*D128</f>
        <v>10543.4</v>
      </c>
      <c r="L128" s="163">
        <v>0.08</v>
      </c>
      <c r="M128" s="133">
        <v>11597.74</v>
      </c>
      <c r="N128" s="192">
        <f t="shared" si="46"/>
        <v>0.11000000000000001</v>
      </c>
      <c r="O128" s="131"/>
    </row>
    <row r="129" spans="1:16" ht="23.25" x14ac:dyDescent="0.35">
      <c r="A129" s="90"/>
      <c r="B129" s="102" t="s">
        <v>12</v>
      </c>
      <c r="C129" s="101"/>
      <c r="D129" s="101">
        <v>0.1</v>
      </c>
      <c r="E129" s="100">
        <v>100</v>
      </c>
      <c r="F129" s="124">
        <f t="shared" si="44"/>
        <v>73288</v>
      </c>
      <c r="G129" s="98">
        <v>732.88</v>
      </c>
      <c r="H129" s="98">
        <v>1189.3</v>
      </c>
      <c r="I129" s="124">
        <f t="shared" si="45"/>
        <v>118930</v>
      </c>
      <c r="J129" s="173">
        <f>F129*D129</f>
        <v>7328.8</v>
      </c>
      <c r="K129" s="123">
        <f>I129*D129</f>
        <v>11893</v>
      </c>
      <c r="L129" s="163">
        <v>0.08</v>
      </c>
      <c r="M129" s="133">
        <v>11893</v>
      </c>
      <c r="N129" s="192">
        <f t="shared" si="46"/>
        <v>0.1</v>
      </c>
      <c r="O129" s="131"/>
    </row>
    <row r="130" spans="1:16" ht="23.25" x14ac:dyDescent="0.35">
      <c r="A130" s="90"/>
      <c r="B130" s="102"/>
      <c r="C130" s="101"/>
      <c r="D130" s="101"/>
      <c r="E130" s="100"/>
      <c r="F130" s="124"/>
      <c r="G130" s="98"/>
      <c r="H130" s="98"/>
      <c r="I130" s="124"/>
      <c r="J130" s="173"/>
      <c r="K130" s="123"/>
      <c r="L130" s="163"/>
      <c r="M130" s="133"/>
      <c r="N130" s="190"/>
      <c r="O130" s="138"/>
    </row>
    <row r="131" spans="1:16" s="96" customFormat="1" ht="195.75" customHeight="1" thickBot="1" x14ac:dyDescent="0.4">
      <c r="A131" s="95"/>
      <c r="B131" s="156" t="s">
        <v>98</v>
      </c>
      <c r="C131" s="110">
        <v>0.1</v>
      </c>
      <c r="D131" s="110">
        <v>0.02</v>
      </c>
      <c r="E131" s="111"/>
      <c r="F131" s="128"/>
      <c r="G131" s="112"/>
      <c r="H131" s="112"/>
      <c r="I131" s="128"/>
      <c r="J131" s="174"/>
      <c r="K131" s="159"/>
      <c r="L131" s="165"/>
      <c r="M131" s="134"/>
      <c r="N131" s="193"/>
      <c r="O131" s="141"/>
      <c r="P131" s="202"/>
    </row>
    <row r="132" spans="1:16" ht="23.25" x14ac:dyDescent="0.35">
      <c r="B132" s="99" t="s">
        <v>13</v>
      </c>
      <c r="C132" s="101"/>
      <c r="D132" s="101"/>
      <c r="E132" s="100"/>
      <c r="F132" s="124"/>
      <c r="G132" s="98"/>
      <c r="H132" s="98"/>
      <c r="I132" s="124"/>
      <c r="J132" s="173"/>
      <c r="K132" s="123"/>
      <c r="L132" s="163"/>
      <c r="M132" s="133"/>
      <c r="N132" s="190"/>
      <c r="O132" s="138"/>
    </row>
    <row r="133" spans="1:16" ht="23.25" x14ac:dyDescent="0.35">
      <c r="B133" s="102" t="s">
        <v>6</v>
      </c>
      <c r="C133" s="101">
        <v>0.1</v>
      </c>
      <c r="D133" s="101"/>
      <c r="E133" s="100">
        <v>100</v>
      </c>
      <c r="F133" s="124">
        <f t="shared" ref="F133:F138" si="47">E133*G133</f>
        <v>153063</v>
      </c>
      <c r="G133" s="98">
        <v>1530.63</v>
      </c>
      <c r="H133" s="98">
        <v>1508.84</v>
      </c>
      <c r="I133" s="124">
        <f t="shared" ref="I133:I138" si="48">E133*H133</f>
        <v>150884</v>
      </c>
      <c r="J133" s="173">
        <f>F133*C133</f>
        <v>15306.300000000001</v>
      </c>
      <c r="K133" s="123">
        <f>I133*C133</f>
        <v>15088.400000000001</v>
      </c>
      <c r="L133" s="168">
        <v>0.1</v>
      </c>
      <c r="M133" s="133">
        <v>19539.82</v>
      </c>
      <c r="N133" s="192">
        <f t="shared" ref="N133:N138" si="49">M133/I133</f>
        <v>0.1295022666419236</v>
      </c>
      <c r="O133" s="140"/>
      <c r="P133" s="185"/>
    </row>
    <row r="134" spans="1:16" ht="23.25" x14ac:dyDescent="0.35">
      <c r="B134" s="102" t="s">
        <v>8</v>
      </c>
      <c r="C134" s="101"/>
      <c r="D134" s="101">
        <v>0.02</v>
      </c>
      <c r="E134" s="100">
        <v>100</v>
      </c>
      <c r="F134" s="124">
        <f t="shared" si="47"/>
        <v>75495</v>
      </c>
      <c r="G134" s="98">
        <v>754.95</v>
      </c>
      <c r="H134" s="98">
        <v>955.68</v>
      </c>
      <c r="I134" s="124">
        <f t="shared" si="48"/>
        <v>95568</v>
      </c>
      <c r="J134" s="173">
        <f>F134*D134</f>
        <v>1509.9</v>
      </c>
      <c r="K134" s="123">
        <f>I134*D134</f>
        <v>1911.3600000000001</v>
      </c>
      <c r="L134" s="164">
        <v>1.4999999999999999E-2</v>
      </c>
      <c r="M134" s="133">
        <v>11468.16</v>
      </c>
      <c r="N134" s="192">
        <f t="shared" si="49"/>
        <v>0.12</v>
      </c>
      <c r="O134" s="139"/>
    </row>
    <row r="135" spans="1:16" ht="23.25" x14ac:dyDescent="0.35">
      <c r="B135" s="102" t="s">
        <v>9</v>
      </c>
      <c r="C135" s="101"/>
      <c r="D135" s="101">
        <v>0.02</v>
      </c>
      <c r="E135" s="100">
        <v>100</v>
      </c>
      <c r="F135" s="124">
        <f t="shared" si="47"/>
        <v>77635</v>
      </c>
      <c r="G135" s="98">
        <v>776.35</v>
      </c>
      <c r="H135" s="98">
        <v>1073.6400000000001</v>
      </c>
      <c r="I135" s="124">
        <f t="shared" si="48"/>
        <v>107364.00000000001</v>
      </c>
      <c r="J135" s="173">
        <f>F135*D135</f>
        <v>1552.7</v>
      </c>
      <c r="K135" s="123">
        <f>I135*D135</f>
        <v>2147.2800000000002</v>
      </c>
      <c r="L135" s="164">
        <v>1.4999999999999999E-2</v>
      </c>
      <c r="M135" s="133">
        <v>11810.04</v>
      </c>
      <c r="N135" s="192">
        <f t="shared" si="49"/>
        <v>0.10999999999999999</v>
      </c>
      <c r="O135" s="139"/>
    </row>
    <row r="136" spans="1:16" ht="23.25" x14ac:dyDescent="0.35">
      <c r="B136" s="102" t="s">
        <v>10</v>
      </c>
      <c r="C136" s="101"/>
      <c r="D136" s="101">
        <v>0.02</v>
      </c>
      <c r="E136" s="100">
        <v>100</v>
      </c>
      <c r="F136" s="124">
        <f t="shared" si="47"/>
        <v>75027</v>
      </c>
      <c r="G136" s="98">
        <v>750.27</v>
      </c>
      <c r="H136" s="98">
        <v>1055.9000000000001</v>
      </c>
      <c r="I136" s="124">
        <f t="shared" si="48"/>
        <v>105590.00000000001</v>
      </c>
      <c r="J136" s="173">
        <f>F136*D136</f>
        <v>1500.54</v>
      </c>
      <c r="K136" s="123">
        <f>I136*D136</f>
        <v>2111.8000000000002</v>
      </c>
      <c r="L136" s="164">
        <v>1.4999999999999999E-2</v>
      </c>
      <c r="M136" s="133">
        <v>11614.9</v>
      </c>
      <c r="N136" s="192">
        <f t="shared" si="49"/>
        <v>0.10999999999999999</v>
      </c>
      <c r="O136" s="139"/>
    </row>
    <row r="137" spans="1:16" ht="23.25" x14ac:dyDescent="0.35">
      <c r="B137" s="102" t="s">
        <v>11</v>
      </c>
      <c r="C137" s="101"/>
      <c r="D137" s="101">
        <v>0.02</v>
      </c>
      <c r="E137" s="100">
        <v>100</v>
      </c>
      <c r="F137" s="124">
        <f t="shared" si="47"/>
        <v>75880</v>
      </c>
      <c r="G137" s="98">
        <v>758.8</v>
      </c>
      <c r="H137" s="98">
        <v>1054.3399999999999</v>
      </c>
      <c r="I137" s="124">
        <f t="shared" si="48"/>
        <v>105433.99999999999</v>
      </c>
      <c r="J137" s="173">
        <f>F137*D137</f>
        <v>1517.6000000000001</v>
      </c>
      <c r="K137" s="123">
        <f>I137*D137</f>
        <v>2108.6799999999998</v>
      </c>
      <c r="L137" s="164">
        <v>1.4999999999999999E-2</v>
      </c>
      <c r="M137" s="133">
        <v>11597.74</v>
      </c>
      <c r="N137" s="192">
        <f t="shared" si="49"/>
        <v>0.11000000000000001</v>
      </c>
      <c r="O137" s="139"/>
    </row>
    <row r="138" spans="1:16" ht="23.25" x14ac:dyDescent="0.35">
      <c r="B138" s="102" t="s">
        <v>12</v>
      </c>
      <c r="C138" s="101"/>
      <c r="D138" s="101">
        <v>0.02</v>
      </c>
      <c r="E138" s="100">
        <v>100</v>
      </c>
      <c r="F138" s="124">
        <f t="shared" si="47"/>
        <v>73288</v>
      </c>
      <c r="G138" s="98">
        <v>732.88</v>
      </c>
      <c r="H138" s="98">
        <v>1189.3</v>
      </c>
      <c r="I138" s="124">
        <f t="shared" si="48"/>
        <v>118930</v>
      </c>
      <c r="J138" s="173">
        <f>F138*D138</f>
        <v>1465.76</v>
      </c>
      <c r="K138" s="123">
        <f>I138*D138</f>
        <v>2378.6</v>
      </c>
      <c r="L138" s="164">
        <v>1.4999999999999999E-2</v>
      </c>
      <c r="M138" s="133">
        <v>11893</v>
      </c>
      <c r="N138" s="192">
        <f t="shared" si="49"/>
        <v>0.1</v>
      </c>
      <c r="O138" s="139"/>
    </row>
    <row r="139" spans="1:16" ht="101.25" customHeight="1" thickBot="1" x14ac:dyDescent="0.4">
      <c r="B139" s="156" t="s">
        <v>41</v>
      </c>
      <c r="C139" s="110">
        <v>0.06</v>
      </c>
      <c r="D139" s="110">
        <v>0.06</v>
      </c>
      <c r="E139" s="100"/>
      <c r="F139" s="124"/>
      <c r="G139" s="98"/>
      <c r="H139" s="98"/>
      <c r="I139" s="124"/>
      <c r="J139" s="173"/>
      <c r="K139" s="123"/>
      <c r="L139" s="163"/>
      <c r="M139" s="133"/>
      <c r="N139" s="190"/>
      <c r="O139" s="138"/>
    </row>
    <row r="140" spans="1:16" ht="23.25" x14ac:dyDescent="0.35">
      <c r="B140" s="99" t="s">
        <v>13</v>
      </c>
      <c r="C140" s="101"/>
      <c r="D140" s="101"/>
      <c r="E140" s="100"/>
      <c r="F140" s="124"/>
      <c r="G140" s="98"/>
      <c r="H140" s="98"/>
      <c r="I140" s="124"/>
      <c r="J140" s="173"/>
      <c r="K140" s="123"/>
      <c r="L140" s="163"/>
      <c r="M140" s="133"/>
      <c r="N140" s="190"/>
      <c r="O140" s="138"/>
    </row>
    <row r="141" spans="1:16" ht="23.25" x14ac:dyDescent="0.35">
      <c r="B141" s="102" t="s">
        <v>6</v>
      </c>
      <c r="C141" s="101">
        <v>0.06</v>
      </c>
      <c r="D141" s="101">
        <v>0.06</v>
      </c>
      <c r="E141" s="100">
        <v>100</v>
      </c>
      <c r="F141" s="124">
        <f t="shared" ref="F141:F146" si="50">E141*G141</f>
        <v>153063</v>
      </c>
      <c r="G141" s="98">
        <v>1530.63</v>
      </c>
      <c r="H141" s="98">
        <v>1508.84</v>
      </c>
      <c r="I141" s="124">
        <f t="shared" ref="I141:I146" si="51">H141*E141</f>
        <v>150884</v>
      </c>
      <c r="J141" s="173">
        <f>F141*C141</f>
        <v>9183.7799999999988</v>
      </c>
      <c r="K141" s="123">
        <f t="shared" ref="K141:K146" si="52">I141*D141</f>
        <v>9053.0399999999991</v>
      </c>
      <c r="L141" s="163">
        <v>7.0000000000000007E-2</v>
      </c>
      <c r="M141" s="133">
        <v>12070.72</v>
      </c>
      <c r="N141" s="192">
        <f t="shared" ref="N141:N146" si="53">M141/I141</f>
        <v>0.08</v>
      </c>
      <c r="O141" s="131"/>
      <c r="P141" s="185"/>
    </row>
    <row r="142" spans="1:16" ht="23.25" x14ac:dyDescent="0.35">
      <c r="B142" s="102" t="s">
        <v>8</v>
      </c>
      <c r="C142" s="101"/>
      <c r="D142" s="101">
        <v>0.06</v>
      </c>
      <c r="E142" s="100">
        <v>100</v>
      </c>
      <c r="F142" s="124">
        <f t="shared" si="50"/>
        <v>75495</v>
      </c>
      <c r="G142" s="98">
        <v>754.95</v>
      </c>
      <c r="H142" s="98">
        <v>955.68</v>
      </c>
      <c r="I142" s="124">
        <f t="shared" si="51"/>
        <v>95568</v>
      </c>
      <c r="J142" s="173">
        <f>F142*D142</f>
        <v>4529.7</v>
      </c>
      <c r="K142" s="123">
        <f t="shared" si="52"/>
        <v>5734.08</v>
      </c>
      <c r="L142" s="163">
        <v>0.06</v>
      </c>
      <c r="M142" s="133">
        <v>5734.08</v>
      </c>
      <c r="N142" s="192">
        <f t="shared" si="53"/>
        <v>0.06</v>
      </c>
      <c r="O142" s="131"/>
    </row>
    <row r="143" spans="1:16" ht="23.25" x14ac:dyDescent="0.35">
      <c r="B143" s="102" t="s">
        <v>9</v>
      </c>
      <c r="C143" s="101"/>
      <c r="D143" s="101">
        <v>0.06</v>
      </c>
      <c r="E143" s="100">
        <v>100</v>
      </c>
      <c r="F143" s="124">
        <f t="shared" si="50"/>
        <v>77635</v>
      </c>
      <c r="G143" s="98">
        <v>776.35</v>
      </c>
      <c r="H143" s="98">
        <v>1073.6400000000001</v>
      </c>
      <c r="I143" s="124">
        <f t="shared" si="51"/>
        <v>107364.00000000001</v>
      </c>
      <c r="J143" s="173">
        <f>F143*D143</f>
        <v>4658.0999999999995</v>
      </c>
      <c r="K143" s="123">
        <f t="shared" si="52"/>
        <v>6441.8400000000011</v>
      </c>
      <c r="L143" s="163">
        <v>0.06</v>
      </c>
      <c r="M143" s="133">
        <v>6441.84</v>
      </c>
      <c r="N143" s="192">
        <f t="shared" si="53"/>
        <v>5.9999999999999991E-2</v>
      </c>
      <c r="O143" s="131"/>
    </row>
    <row r="144" spans="1:16" ht="23.25" x14ac:dyDescent="0.35">
      <c r="B144" s="102" t="s">
        <v>10</v>
      </c>
      <c r="C144" s="101"/>
      <c r="D144" s="101">
        <v>0.06</v>
      </c>
      <c r="E144" s="100">
        <v>100</v>
      </c>
      <c r="F144" s="124">
        <f t="shared" si="50"/>
        <v>75027</v>
      </c>
      <c r="G144" s="98">
        <v>750.27</v>
      </c>
      <c r="H144" s="98">
        <v>1055.9000000000001</v>
      </c>
      <c r="I144" s="124">
        <f t="shared" si="51"/>
        <v>105590.00000000001</v>
      </c>
      <c r="J144" s="173">
        <f>F144*D144</f>
        <v>4501.62</v>
      </c>
      <c r="K144" s="123">
        <f t="shared" si="52"/>
        <v>6335.4000000000005</v>
      </c>
      <c r="L144" s="163">
        <v>0.06</v>
      </c>
      <c r="M144" s="133">
        <v>6335.4</v>
      </c>
      <c r="N144" s="192">
        <f t="shared" si="53"/>
        <v>5.9999999999999991E-2</v>
      </c>
      <c r="O144" s="131"/>
    </row>
    <row r="145" spans="1:16" ht="23.25" x14ac:dyDescent="0.35">
      <c r="A145" s="90"/>
      <c r="B145" s="102" t="s">
        <v>11</v>
      </c>
      <c r="C145" s="101"/>
      <c r="D145" s="101">
        <v>0.06</v>
      </c>
      <c r="E145" s="100">
        <v>100</v>
      </c>
      <c r="F145" s="124">
        <f t="shared" si="50"/>
        <v>75880</v>
      </c>
      <c r="G145" s="98">
        <v>758.8</v>
      </c>
      <c r="H145" s="98">
        <v>1054.3399999999999</v>
      </c>
      <c r="I145" s="124">
        <f t="shared" si="51"/>
        <v>105433.99999999999</v>
      </c>
      <c r="J145" s="173">
        <f>F145*D145</f>
        <v>4552.8</v>
      </c>
      <c r="K145" s="123">
        <f t="shared" si="52"/>
        <v>6326.0399999999991</v>
      </c>
      <c r="L145" s="163">
        <v>0.06</v>
      </c>
      <c r="M145" s="133">
        <v>6326.04</v>
      </c>
      <c r="N145" s="192">
        <f t="shared" si="53"/>
        <v>6.0000000000000005E-2</v>
      </c>
      <c r="O145" s="131"/>
    </row>
    <row r="146" spans="1:16" ht="23.25" x14ac:dyDescent="0.35">
      <c r="A146" s="90"/>
      <c r="B146" s="102" t="s">
        <v>12</v>
      </c>
      <c r="C146" s="101"/>
      <c r="D146" s="101">
        <v>0.06</v>
      </c>
      <c r="E146" s="100">
        <v>100</v>
      </c>
      <c r="F146" s="124">
        <f t="shared" si="50"/>
        <v>73288</v>
      </c>
      <c r="G146" s="98">
        <v>732.88</v>
      </c>
      <c r="H146" s="98">
        <v>1189.3</v>
      </c>
      <c r="I146" s="124">
        <f t="shared" si="51"/>
        <v>118930</v>
      </c>
      <c r="J146" s="173">
        <f>F146*D146</f>
        <v>4397.28</v>
      </c>
      <c r="K146" s="123">
        <f t="shared" si="52"/>
        <v>7135.8</v>
      </c>
      <c r="L146" s="163">
        <v>0.06</v>
      </c>
      <c r="M146" s="133">
        <v>5946.5</v>
      </c>
      <c r="N146" s="192">
        <f t="shared" si="53"/>
        <v>0.05</v>
      </c>
      <c r="O146" s="131"/>
    </row>
    <row r="147" spans="1:16" ht="84" customHeight="1" thickBot="1" x14ac:dyDescent="0.4">
      <c r="A147" s="90"/>
      <c r="B147" s="187" t="s">
        <v>42</v>
      </c>
      <c r="C147" s="110">
        <v>3.0000000000000001E-3</v>
      </c>
      <c r="D147" s="110">
        <v>3.0000000000000001E-3</v>
      </c>
      <c r="E147" s="100"/>
      <c r="F147" s="124"/>
      <c r="G147" s="98"/>
      <c r="H147" s="98"/>
      <c r="I147" s="124"/>
      <c r="J147" s="173"/>
      <c r="K147" s="123"/>
      <c r="L147" s="163"/>
      <c r="M147" s="133"/>
      <c r="N147" s="190"/>
      <c r="O147" s="138"/>
    </row>
    <row r="148" spans="1:16" s="93" customFormat="1" ht="23.25" x14ac:dyDescent="0.35">
      <c r="B148" s="147" t="s">
        <v>13</v>
      </c>
      <c r="C148" s="104"/>
      <c r="D148" s="104"/>
      <c r="E148" s="117"/>
      <c r="F148" s="98"/>
      <c r="G148" s="98"/>
      <c r="H148" s="98"/>
      <c r="I148" s="124"/>
      <c r="J148" s="173"/>
      <c r="K148" s="123"/>
      <c r="L148" s="163"/>
      <c r="M148" s="133"/>
      <c r="N148" s="190"/>
      <c r="O148" s="117"/>
      <c r="P148" s="181"/>
    </row>
    <row r="149" spans="1:16" ht="23.25" x14ac:dyDescent="0.35">
      <c r="A149" s="90"/>
      <c r="B149" s="102" t="s">
        <v>6</v>
      </c>
      <c r="C149" s="101">
        <v>3.0000000000000001E-3</v>
      </c>
      <c r="D149" s="101"/>
      <c r="E149" s="100">
        <v>100</v>
      </c>
      <c r="F149" s="124">
        <f t="shared" ref="F149:F154" si="54">E149*G149</f>
        <v>153063</v>
      </c>
      <c r="G149" s="98">
        <v>1530.63</v>
      </c>
      <c r="H149" s="98">
        <v>1508.84</v>
      </c>
      <c r="I149" s="124">
        <f t="shared" ref="I149:I154" si="55">H149*E149</f>
        <v>150884</v>
      </c>
      <c r="J149" s="173">
        <f>F149*C149</f>
        <v>459.18900000000002</v>
      </c>
      <c r="K149" s="123">
        <f>I149*C149</f>
        <v>452.65199999999999</v>
      </c>
      <c r="L149" s="164">
        <v>3.0000000000000001E-3</v>
      </c>
      <c r="M149" s="133">
        <v>13579.56</v>
      </c>
      <c r="N149" s="192">
        <f t="shared" ref="N149:N154" si="56">M149/I149</f>
        <v>0.09</v>
      </c>
      <c r="O149" s="139"/>
    </row>
    <row r="150" spans="1:16" ht="23.25" x14ac:dyDescent="0.35">
      <c r="A150" s="90"/>
      <c r="B150" s="102" t="s">
        <v>8</v>
      </c>
      <c r="C150" s="101"/>
      <c r="D150" s="101">
        <v>3.0000000000000001E-3</v>
      </c>
      <c r="E150" s="100">
        <v>100</v>
      </c>
      <c r="F150" s="124">
        <f t="shared" si="54"/>
        <v>75495</v>
      </c>
      <c r="G150" s="98">
        <v>754.95</v>
      </c>
      <c r="H150" s="98">
        <v>955.68</v>
      </c>
      <c r="I150" s="124">
        <f t="shared" si="55"/>
        <v>95568</v>
      </c>
      <c r="J150" s="173">
        <f>F150*D150</f>
        <v>226.48500000000001</v>
      </c>
      <c r="K150" s="123">
        <f>I150*D150</f>
        <v>286.70400000000001</v>
      </c>
      <c r="L150" s="164">
        <v>3.0000000000000001E-3</v>
      </c>
      <c r="M150" s="133">
        <v>8601.1200000000008</v>
      </c>
      <c r="N150" s="192">
        <f t="shared" si="56"/>
        <v>9.0000000000000011E-2</v>
      </c>
      <c r="O150" s="139"/>
    </row>
    <row r="151" spans="1:16" ht="23.25" x14ac:dyDescent="0.35">
      <c r="A151" s="90"/>
      <c r="B151" s="102" t="s">
        <v>9</v>
      </c>
      <c r="C151" s="101"/>
      <c r="D151" s="101">
        <v>3.0000000000000001E-3</v>
      </c>
      <c r="E151" s="100">
        <v>100</v>
      </c>
      <c r="F151" s="124">
        <f t="shared" si="54"/>
        <v>77635</v>
      </c>
      <c r="G151" s="98">
        <v>776.35</v>
      </c>
      <c r="H151" s="98">
        <v>1073.6400000000001</v>
      </c>
      <c r="I151" s="124">
        <f t="shared" si="55"/>
        <v>107364.00000000001</v>
      </c>
      <c r="J151" s="173">
        <f>F151*D151</f>
        <v>232.905</v>
      </c>
      <c r="K151" s="123">
        <f>I151*D151</f>
        <v>322.09200000000004</v>
      </c>
      <c r="L151" s="164">
        <v>3.0000000000000001E-3</v>
      </c>
      <c r="M151" s="133">
        <v>9662.76</v>
      </c>
      <c r="N151" s="192">
        <f t="shared" si="56"/>
        <v>0.09</v>
      </c>
      <c r="O151" s="139"/>
    </row>
    <row r="152" spans="1:16" ht="23.25" x14ac:dyDescent="0.35">
      <c r="A152" s="90"/>
      <c r="B152" s="102" t="s">
        <v>10</v>
      </c>
      <c r="C152" s="101"/>
      <c r="D152" s="101">
        <v>3.0000000000000001E-3</v>
      </c>
      <c r="E152" s="100">
        <v>100</v>
      </c>
      <c r="F152" s="124">
        <f t="shared" si="54"/>
        <v>75027</v>
      </c>
      <c r="G152" s="98">
        <v>750.27</v>
      </c>
      <c r="H152" s="98">
        <v>1055.9000000000001</v>
      </c>
      <c r="I152" s="124">
        <f t="shared" si="55"/>
        <v>105590.00000000001</v>
      </c>
      <c r="J152" s="173">
        <f>F152*D152</f>
        <v>225.08100000000002</v>
      </c>
      <c r="K152" s="123">
        <f>I152*D152</f>
        <v>316.77000000000004</v>
      </c>
      <c r="L152" s="164">
        <v>3.0000000000000001E-3</v>
      </c>
      <c r="M152" s="133">
        <v>9503.1</v>
      </c>
      <c r="N152" s="192">
        <f t="shared" si="56"/>
        <v>0.09</v>
      </c>
      <c r="O152" s="139"/>
    </row>
    <row r="153" spans="1:16" ht="23.25" x14ac:dyDescent="0.35">
      <c r="A153" s="90"/>
      <c r="B153" s="102" t="s">
        <v>11</v>
      </c>
      <c r="C153" s="101"/>
      <c r="D153" s="101">
        <v>3.0000000000000001E-3</v>
      </c>
      <c r="E153" s="100">
        <v>100</v>
      </c>
      <c r="F153" s="124">
        <f t="shared" si="54"/>
        <v>75880</v>
      </c>
      <c r="G153" s="98">
        <v>758.8</v>
      </c>
      <c r="H153" s="98">
        <v>1054.3399999999999</v>
      </c>
      <c r="I153" s="124">
        <f t="shared" si="55"/>
        <v>105433.99999999999</v>
      </c>
      <c r="J153" s="173">
        <f>F153*D153</f>
        <v>227.64000000000001</v>
      </c>
      <c r="K153" s="123">
        <f>I153*D153</f>
        <v>316.30199999999996</v>
      </c>
      <c r="L153" s="164">
        <v>3.0000000000000001E-3</v>
      </c>
      <c r="M153" s="133">
        <v>9489.06</v>
      </c>
      <c r="N153" s="192">
        <f t="shared" si="56"/>
        <v>9.0000000000000011E-2</v>
      </c>
      <c r="O153" s="139"/>
    </row>
    <row r="154" spans="1:16" ht="24" thickBot="1" x14ac:dyDescent="0.4">
      <c r="A154" s="90"/>
      <c r="B154" s="102" t="s">
        <v>12</v>
      </c>
      <c r="C154" s="101"/>
      <c r="D154" s="101">
        <v>3.0000000000000001E-3</v>
      </c>
      <c r="E154" s="100">
        <v>100</v>
      </c>
      <c r="F154" s="124">
        <f t="shared" si="54"/>
        <v>73288</v>
      </c>
      <c r="G154" s="98">
        <v>732.88</v>
      </c>
      <c r="H154" s="98">
        <v>1189.3</v>
      </c>
      <c r="I154" s="124">
        <f t="shared" si="55"/>
        <v>118930</v>
      </c>
      <c r="J154" s="173">
        <f>F154*D154</f>
        <v>219.864</v>
      </c>
      <c r="K154" s="123">
        <f>I154*D154</f>
        <v>356.79</v>
      </c>
      <c r="L154" s="164">
        <v>3.0000000000000001E-3</v>
      </c>
      <c r="M154" s="133">
        <v>10703.7</v>
      </c>
      <c r="N154" s="192">
        <f t="shared" si="56"/>
        <v>9.0000000000000011E-2</v>
      </c>
      <c r="O154" s="139"/>
    </row>
    <row r="155" spans="1:16" ht="23.25" x14ac:dyDescent="0.35">
      <c r="A155" s="90"/>
      <c r="B155" s="222" t="s">
        <v>43</v>
      </c>
      <c r="C155" s="218">
        <v>0.09</v>
      </c>
      <c r="D155" s="218">
        <v>0.09</v>
      </c>
      <c r="E155" s="100"/>
      <c r="F155" s="124"/>
      <c r="G155" s="98"/>
      <c r="H155" s="98"/>
      <c r="I155" s="124"/>
      <c r="J155" s="173"/>
      <c r="K155" s="123"/>
      <c r="L155" s="163"/>
      <c r="M155" s="133"/>
      <c r="N155" s="190"/>
      <c r="O155" s="138"/>
    </row>
    <row r="156" spans="1:16" ht="49.5" customHeight="1" thickBot="1" x14ac:dyDescent="0.4">
      <c r="A156" s="90"/>
      <c r="B156" s="224"/>
      <c r="C156" s="220"/>
      <c r="D156" s="220"/>
      <c r="E156" s="100"/>
      <c r="F156" s="124"/>
      <c r="G156" s="98"/>
      <c r="H156" s="98"/>
      <c r="I156" s="124"/>
      <c r="J156" s="173"/>
      <c r="K156" s="123"/>
      <c r="L156" s="163"/>
      <c r="M156" s="133"/>
      <c r="N156" s="190"/>
      <c r="O156" s="138"/>
    </row>
    <row r="157" spans="1:16" ht="23.25" x14ac:dyDescent="0.35">
      <c r="A157" s="90"/>
      <c r="B157" s="99" t="s">
        <v>13</v>
      </c>
      <c r="C157" s="101"/>
      <c r="D157" s="101"/>
      <c r="E157" s="100"/>
      <c r="F157" s="124"/>
      <c r="G157" s="98"/>
      <c r="H157" s="98"/>
      <c r="I157" s="124"/>
      <c r="J157" s="173"/>
      <c r="K157" s="123"/>
      <c r="L157" s="163"/>
      <c r="M157" s="133"/>
      <c r="N157" s="190"/>
      <c r="O157" s="138"/>
    </row>
    <row r="158" spans="1:16" ht="23.25" x14ac:dyDescent="0.35">
      <c r="A158" s="90"/>
      <c r="B158" s="102" t="s">
        <v>6</v>
      </c>
      <c r="C158" s="101">
        <v>0.09</v>
      </c>
      <c r="D158" s="101"/>
      <c r="E158" s="100">
        <v>100</v>
      </c>
      <c r="F158" s="124">
        <f t="shared" ref="F158:F163" si="57">E158*G158</f>
        <v>153063</v>
      </c>
      <c r="G158" s="98">
        <v>1530.63</v>
      </c>
      <c r="H158" s="98">
        <v>1508.84</v>
      </c>
      <c r="I158" s="124">
        <f t="shared" ref="I158:I163" si="58">H158*E158</f>
        <v>150884</v>
      </c>
      <c r="J158" s="173">
        <f>F158*C158</f>
        <v>13775.67</v>
      </c>
      <c r="K158" s="123">
        <f>I158*C158</f>
        <v>13579.56</v>
      </c>
      <c r="L158" s="163">
        <v>0.09</v>
      </c>
      <c r="M158" s="133">
        <v>16597.240000000002</v>
      </c>
      <c r="N158" s="192">
        <f t="shared" ref="N158:N163" si="59">M158/I158</f>
        <v>0.11000000000000001</v>
      </c>
      <c r="O158" s="139"/>
      <c r="P158" s="185"/>
    </row>
    <row r="159" spans="1:16" ht="23.25" x14ac:dyDescent="0.35">
      <c r="A159" s="90"/>
      <c r="B159" s="102" t="s">
        <v>8</v>
      </c>
      <c r="C159" s="101"/>
      <c r="D159" s="101">
        <v>0.09</v>
      </c>
      <c r="E159" s="100">
        <v>100</v>
      </c>
      <c r="F159" s="124">
        <f t="shared" si="57"/>
        <v>75495</v>
      </c>
      <c r="G159" s="98">
        <v>754.95</v>
      </c>
      <c r="H159" s="98">
        <v>955.68</v>
      </c>
      <c r="I159" s="124">
        <f t="shared" si="58"/>
        <v>95568</v>
      </c>
      <c r="J159" s="173">
        <f>F159*D159</f>
        <v>6794.55</v>
      </c>
      <c r="K159" s="123">
        <f>I159*D159</f>
        <v>8601.119999999999</v>
      </c>
      <c r="L159" s="169">
        <v>0.09</v>
      </c>
      <c r="M159" s="133">
        <v>8601.1200000000008</v>
      </c>
      <c r="N159" s="192">
        <f t="shared" si="59"/>
        <v>9.0000000000000011E-2</v>
      </c>
      <c r="O159" s="139"/>
    </row>
    <row r="160" spans="1:16" ht="23.25" x14ac:dyDescent="0.35">
      <c r="A160" s="90"/>
      <c r="B160" s="102" t="s">
        <v>9</v>
      </c>
      <c r="C160" s="101"/>
      <c r="D160" s="101">
        <v>0.09</v>
      </c>
      <c r="E160" s="100">
        <v>100</v>
      </c>
      <c r="F160" s="124">
        <f t="shared" si="57"/>
        <v>77635</v>
      </c>
      <c r="G160" s="98">
        <v>776.35</v>
      </c>
      <c r="H160" s="98">
        <v>1073.6400000000001</v>
      </c>
      <c r="I160" s="124">
        <f t="shared" si="58"/>
        <v>107364.00000000001</v>
      </c>
      <c r="J160" s="173">
        <f>F160*D160</f>
        <v>6987.15</v>
      </c>
      <c r="K160" s="123">
        <f>I160*D160</f>
        <v>9662.76</v>
      </c>
      <c r="L160" s="169">
        <v>0.09</v>
      </c>
      <c r="M160" s="133">
        <v>8589.1200000000008</v>
      </c>
      <c r="N160" s="192">
        <f t="shared" si="59"/>
        <v>0.08</v>
      </c>
      <c r="O160" s="139"/>
    </row>
    <row r="161" spans="1:16" ht="23.25" x14ac:dyDescent="0.35">
      <c r="B161" s="102" t="s">
        <v>10</v>
      </c>
      <c r="C161" s="101"/>
      <c r="D161" s="101">
        <v>0.09</v>
      </c>
      <c r="E161" s="100">
        <v>100</v>
      </c>
      <c r="F161" s="124">
        <f t="shared" si="57"/>
        <v>75027</v>
      </c>
      <c r="G161" s="98">
        <v>750.27</v>
      </c>
      <c r="H161" s="98">
        <v>1055.9000000000001</v>
      </c>
      <c r="I161" s="124">
        <f t="shared" si="58"/>
        <v>105590.00000000001</v>
      </c>
      <c r="J161" s="173">
        <f>F161*D161</f>
        <v>6752.4299999999994</v>
      </c>
      <c r="K161" s="123">
        <f>I161*D161</f>
        <v>9503.1</v>
      </c>
      <c r="L161" s="169">
        <v>0.09</v>
      </c>
      <c r="M161" s="133">
        <v>8447.2000000000007</v>
      </c>
      <c r="N161" s="192">
        <f t="shared" si="59"/>
        <v>0.08</v>
      </c>
      <c r="O161" s="139"/>
    </row>
    <row r="162" spans="1:16" ht="23.25" x14ac:dyDescent="0.35">
      <c r="B162" s="102" t="s">
        <v>11</v>
      </c>
      <c r="C162" s="101"/>
      <c r="D162" s="101">
        <v>0.09</v>
      </c>
      <c r="E162" s="100">
        <v>100</v>
      </c>
      <c r="F162" s="124">
        <f t="shared" si="57"/>
        <v>75880</v>
      </c>
      <c r="G162" s="98">
        <v>758.8</v>
      </c>
      <c r="H162" s="98">
        <v>1054.3399999999999</v>
      </c>
      <c r="I162" s="124">
        <f t="shared" si="58"/>
        <v>105433.99999999999</v>
      </c>
      <c r="J162" s="173">
        <f>F162*D162</f>
        <v>6829.2</v>
      </c>
      <c r="K162" s="123">
        <f>I162*D162</f>
        <v>9489.0599999999977</v>
      </c>
      <c r="L162" s="169">
        <v>0.09</v>
      </c>
      <c r="M162" s="133">
        <v>8434.7199999999993</v>
      </c>
      <c r="N162" s="192">
        <f t="shared" si="59"/>
        <v>0.08</v>
      </c>
      <c r="O162" s="139"/>
    </row>
    <row r="163" spans="1:16" ht="24" thickBot="1" x14ac:dyDescent="0.4">
      <c r="B163" s="102" t="s">
        <v>12</v>
      </c>
      <c r="C163" s="101"/>
      <c r="D163" s="101">
        <v>0.09</v>
      </c>
      <c r="E163" s="100">
        <v>100</v>
      </c>
      <c r="F163" s="124">
        <f t="shared" si="57"/>
        <v>73288</v>
      </c>
      <c r="G163" s="98">
        <v>732.88</v>
      </c>
      <c r="H163" s="98">
        <v>1189.3</v>
      </c>
      <c r="I163" s="124">
        <f t="shared" si="58"/>
        <v>118930</v>
      </c>
      <c r="J163" s="173">
        <f>F163*D163</f>
        <v>6595.92</v>
      </c>
      <c r="K163" s="123">
        <f>I163*D163</f>
        <v>10703.699999999999</v>
      </c>
      <c r="L163" s="169">
        <v>0.09</v>
      </c>
      <c r="M163" s="133">
        <v>8325.1</v>
      </c>
      <c r="N163" s="192">
        <f t="shared" si="59"/>
        <v>7.0000000000000007E-2</v>
      </c>
      <c r="O163" s="139"/>
    </row>
    <row r="164" spans="1:16" ht="23.25" x14ac:dyDescent="0.35">
      <c r="B164" s="222" t="s">
        <v>99</v>
      </c>
      <c r="C164" s="113"/>
      <c r="D164" s="113"/>
      <c r="E164" s="100"/>
      <c r="F164" s="124"/>
      <c r="G164" s="98"/>
      <c r="H164" s="98"/>
      <c r="I164" s="124"/>
      <c r="J164" s="173"/>
      <c r="K164" s="123"/>
      <c r="L164" s="163"/>
      <c r="M164" s="133"/>
      <c r="N164" s="190"/>
      <c r="O164" s="138"/>
    </row>
    <row r="165" spans="1:16" ht="76.5" customHeight="1" thickBot="1" x14ac:dyDescent="0.4">
      <c r="A165" s="90"/>
      <c r="B165" s="224"/>
      <c r="C165" s="110">
        <v>1.4E-2</v>
      </c>
      <c r="D165" s="110">
        <v>0.05</v>
      </c>
      <c r="E165" s="100"/>
      <c r="F165" s="124"/>
      <c r="G165" s="98"/>
      <c r="H165" s="98"/>
      <c r="I165" s="124"/>
      <c r="J165" s="173"/>
      <c r="K165" s="123"/>
      <c r="L165" s="163"/>
      <c r="M165" s="133"/>
      <c r="N165" s="190"/>
      <c r="O165" s="138"/>
    </row>
    <row r="166" spans="1:16" ht="23.25" x14ac:dyDescent="0.35">
      <c r="B166" s="99" t="s">
        <v>13</v>
      </c>
      <c r="C166" s="101"/>
      <c r="D166" s="101"/>
      <c r="E166" s="100"/>
      <c r="F166" s="124"/>
      <c r="G166" s="98"/>
      <c r="H166" s="98"/>
      <c r="I166" s="124"/>
      <c r="J166" s="173"/>
      <c r="K166" s="123"/>
      <c r="L166" s="163"/>
      <c r="M166" s="133"/>
      <c r="N166" s="190"/>
      <c r="O166" s="138"/>
    </row>
    <row r="167" spans="1:16" ht="23.25" x14ac:dyDescent="0.35">
      <c r="B167" s="102" t="s">
        <v>6</v>
      </c>
      <c r="C167" s="101">
        <v>1.4E-2</v>
      </c>
      <c r="D167" s="101"/>
      <c r="E167" s="100">
        <v>1000</v>
      </c>
      <c r="F167" s="124">
        <f t="shared" ref="F167:F172" si="60">G167*E167</f>
        <v>1530630</v>
      </c>
      <c r="G167" s="98">
        <v>1530.63</v>
      </c>
      <c r="H167" s="98">
        <v>1508.84</v>
      </c>
      <c r="I167" s="124">
        <f t="shared" ref="I167:I172" si="61">E167*H167</f>
        <v>1508840</v>
      </c>
      <c r="J167" s="173">
        <f>F167*C167</f>
        <v>21428.82</v>
      </c>
      <c r="K167" s="123">
        <f>I167*C167</f>
        <v>21123.760000000002</v>
      </c>
      <c r="L167" s="164">
        <v>1.4999999999999999E-2</v>
      </c>
      <c r="M167" s="133">
        <v>24141.439999999999</v>
      </c>
      <c r="N167" s="194">
        <f t="shared" ref="N167:N172" si="62">M167/I167</f>
        <v>1.6E-2</v>
      </c>
      <c r="O167" s="139"/>
      <c r="P167" s="185"/>
    </row>
    <row r="168" spans="1:16" ht="23.25" x14ac:dyDescent="0.35">
      <c r="B168" s="102" t="s">
        <v>8</v>
      </c>
      <c r="C168" s="101"/>
      <c r="D168" s="101">
        <v>0.05</v>
      </c>
      <c r="E168" s="100">
        <v>1000</v>
      </c>
      <c r="F168" s="124">
        <f t="shared" si="60"/>
        <v>754950</v>
      </c>
      <c r="G168" s="98">
        <v>754.95</v>
      </c>
      <c r="H168" s="98">
        <v>955.68</v>
      </c>
      <c r="I168" s="124">
        <f t="shared" si="61"/>
        <v>955680</v>
      </c>
      <c r="J168" s="173">
        <f>F168*D168</f>
        <v>37747.5</v>
      </c>
      <c r="K168" s="123">
        <f>I168*D168</f>
        <v>47784</v>
      </c>
      <c r="L168" s="163">
        <v>0.04</v>
      </c>
      <c r="M168" s="133">
        <v>38227.199999999997</v>
      </c>
      <c r="N168" s="195">
        <f t="shared" si="62"/>
        <v>3.9999999999999994E-2</v>
      </c>
      <c r="O168" s="131"/>
    </row>
    <row r="169" spans="1:16" ht="23.25" x14ac:dyDescent="0.35">
      <c r="B169" s="102" t="s">
        <v>9</v>
      </c>
      <c r="C169" s="101"/>
      <c r="D169" s="101">
        <v>0.05</v>
      </c>
      <c r="E169" s="100">
        <v>1000</v>
      </c>
      <c r="F169" s="124">
        <f t="shared" si="60"/>
        <v>776350</v>
      </c>
      <c r="G169" s="98">
        <v>776.35</v>
      </c>
      <c r="H169" s="98">
        <v>1073.6400000000001</v>
      </c>
      <c r="I169" s="124">
        <f t="shared" si="61"/>
        <v>1073640</v>
      </c>
      <c r="J169" s="173">
        <f>F169*D169</f>
        <v>38817.5</v>
      </c>
      <c r="K169" s="123">
        <f>I169*D169</f>
        <v>53682</v>
      </c>
      <c r="L169" s="163">
        <v>0.04</v>
      </c>
      <c r="M169" s="133">
        <v>42945.599999999999</v>
      </c>
      <c r="N169" s="195">
        <f t="shared" si="62"/>
        <v>0.04</v>
      </c>
      <c r="O169" s="139"/>
    </row>
    <row r="170" spans="1:16" ht="23.25" x14ac:dyDescent="0.35">
      <c r="B170" s="102" t="s">
        <v>10</v>
      </c>
      <c r="C170" s="101"/>
      <c r="D170" s="101">
        <v>0.05</v>
      </c>
      <c r="E170" s="100">
        <v>1000</v>
      </c>
      <c r="F170" s="124">
        <f t="shared" si="60"/>
        <v>750270</v>
      </c>
      <c r="G170" s="98">
        <v>750.27</v>
      </c>
      <c r="H170" s="98">
        <v>1055.9000000000001</v>
      </c>
      <c r="I170" s="124">
        <f t="shared" si="61"/>
        <v>1055900</v>
      </c>
      <c r="J170" s="173">
        <f>F170*D170</f>
        <v>37513.5</v>
      </c>
      <c r="K170" s="123">
        <f>I170*D170</f>
        <v>52795</v>
      </c>
      <c r="L170" s="163">
        <v>0.04</v>
      </c>
      <c r="M170" s="133">
        <v>42236</v>
      </c>
      <c r="N170" s="195">
        <f t="shared" si="62"/>
        <v>0.04</v>
      </c>
      <c r="O170" s="139"/>
    </row>
    <row r="171" spans="1:16" ht="23.25" x14ac:dyDescent="0.35">
      <c r="B171" s="102" t="s">
        <v>11</v>
      </c>
      <c r="C171" s="101"/>
      <c r="D171" s="101">
        <v>0.05</v>
      </c>
      <c r="E171" s="100">
        <v>1000</v>
      </c>
      <c r="F171" s="124">
        <f t="shared" si="60"/>
        <v>758800</v>
      </c>
      <c r="G171" s="98">
        <v>758.8</v>
      </c>
      <c r="H171" s="98">
        <v>1054.3399999999999</v>
      </c>
      <c r="I171" s="124">
        <f t="shared" si="61"/>
        <v>1054340</v>
      </c>
      <c r="J171" s="173">
        <f>F171*D171</f>
        <v>37940</v>
      </c>
      <c r="K171" s="123">
        <f>I171*D171</f>
        <v>52717</v>
      </c>
      <c r="L171" s="163">
        <v>0.04</v>
      </c>
      <c r="M171" s="133">
        <v>42173.599999999999</v>
      </c>
      <c r="N171" s="195">
        <f t="shared" si="62"/>
        <v>0.04</v>
      </c>
      <c r="O171" s="139"/>
    </row>
    <row r="172" spans="1:16" ht="24" thickBot="1" x14ac:dyDescent="0.4">
      <c r="B172" s="102" t="s">
        <v>12</v>
      </c>
      <c r="C172" s="101"/>
      <c r="D172" s="101">
        <v>0.05</v>
      </c>
      <c r="E172" s="100">
        <v>1000</v>
      </c>
      <c r="F172" s="124">
        <f t="shared" si="60"/>
        <v>732880</v>
      </c>
      <c r="G172" s="98">
        <v>732.88</v>
      </c>
      <c r="H172" s="98">
        <v>1189.3</v>
      </c>
      <c r="I172" s="124">
        <f t="shared" si="61"/>
        <v>1189300</v>
      </c>
      <c r="J172" s="173">
        <f>F172*D172</f>
        <v>36644</v>
      </c>
      <c r="K172" s="123">
        <f>I172*D172</f>
        <v>59465</v>
      </c>
      <c r="L172" s="163">
        <v>0.04</v>
      </c>
      <c r="M172" s="133">
        <v>47572</v>
      </c>
      <c r="N172" s="195">
        <f t="shared" si="62"/>
        <v>0.04</v>
      </c>
      <c r="O172" s="139"/>
    </row>
    <row r="173" spans="1:16" s="93" customFormat="1" ht="39.75" customHeight="1" thickBot="1" x14ac:dyDescent="0.4">
      <c r="B173" s="157" t="s">
        <v>44</v>
      </c>
      <c r="C173" s="148">
        <v>2.5000000000000001E-2</v>
      </c>
      <c r="D173" s="148">
        <v>0.1</v>
      </c>
      <c r="E173" s="117"/>
      <c r="F173" s="98"/>
      <c r="G173" s="98"/>
      <c r="H173" s="98"/>
      <c r="I173" s="124"/>
      <c r="J173" s="173"/>
      <c r="K173" s="123"/>
      <c r="L173" s="163"/>
      <c r="M173" s="133"/>
      <c r="N173" s="190"/>
      <c r="O173" s="117"/>
      <c r="P173" s="181"/>
    </row>
    <row r="174" spans="1:16" ht="23.25" x14ac:dyDescent="0.35">
      <c r="B174" s="99" t="s">
        <v>13</v>
      </c>
      <c r="C174" s="101"/>
      <c r="D174" s="101"/>
      <c r="E174" s="100"/>
      <c r="F174" s="124"/>
      <c r="G174" s="98"/>
      <c r="H174" s="98"/>
      <c r="I174" s="124"/>
      <c r="J174" s="173"/>
      <c r="K174" s="123"/>
      <c r="L174" s="163"/>
      <c r="M174" s="133"/>
      <c r="N174" s="190"/>
      <c r="O174" s="138"/>
    </row>
    <row r="175" spans="1:16" ht="23.25" x14ac:dyDescent="0.35">
      <c r="B175" s="102" t="s">
        <v>6</v>
      </c>
      <c r="C175" s="101">
        <v>2.5000000000000001E-2</v>
      </c>
      <c r="D175" s="101"/>
      <c r="E175" s="100">
        <v>300</v>
      </c>
      <c r="F175" s="124">
        <f t="shared" ref="F175:F180" si="63">E175*G175</f>
        <v>459189.00000000006</v>
      </c>
      <c r="G175" s="98">
        <v>1530.63</v>
      </c>
      <c r="H175" s="98">
        <v>1508.84</v>
      </c>
      <c r="I175" s="124">
        <f t="shared" ref="I175:I180" si="64">H175*E175</f>
        <v>452652</v>
      </c>
      <c r="J175" s="173">
        <f>F175*C175</f>
        <v>11479.725000000002</v>
      </c>
      <c r="K175" s="123">
        <f>I175*C175</f>
        <v>11316.300000000001</v>
      </c>
      <c r="L175" s="164">
        <v>2.5000000000000001E-2</v>
      </c>
      <c r="M175" s="133">
        <v>18106.080000000002</v>
      </c>
      <c r="N175" s="192">
        <f t="shared" ref="N175:N180" si="65">M175/I175</f>
        <v>0.04</v>
      </c>
      <c r="O175" s="139"/>
      <c r="P175" s="185"/>
    </row>
    <row r="176" spans="1:16" ht="23.25" x14ac:dyDescent="0.35">
      <c r="B176" s="102" t="s">
        <v>8</v>
      </c>
      <c r="C176" s="101"/>
      <c r="D176" s="101">
        <v>0.1</v>
      </c>
      <c r="E176" s="100">
        <v>300</v>
      </c>
      <c r="F176" s="124">
        <f t="shared" si="63"/>
        <v>226485</v>
      </c>
      <c r="G176" s="98">
        <v>754.95</v>
      </c>
      <c r="H176" s="98">
        <v>955.68</v>
      </c>
      <c r="I176" s="124">
        <f t="shared" si="64"/>
        <v>286704</v>
      </c>
      <c r="J176" s="173">
        <f>F176*D176</f>
        <v>22648.5</v>
      </c>
      <c r="K176" s="123">
        <f>I176*D176</f>
        <v>28670.400000000001</v>
      </c>
      <c r="L176" s="163">
        <v>0.08</v>
      </c>
      <c r="M176" s="133">
        <v>23560</v>
      </c>
      <c r="N176" s="192">
        <f t="shared" si="65"/>
        <v>8.2175344606283826E-2</v>
      </c>
      <c r="O176" s="139"/>
      <c r="P176" s="203"/>
    </row>
    <row r="177" spans="1:16" ht="23.25" x14ac:dyDescent="0.35">
      <c r="B177" s="102" t="s">
        <v>9</v>
      </c>
      <c r="C177" s="101"/>
      <c r="D177" s="101">
        <v>0.1</v>
      </c>
      <c r="E177" s="100">
        <v>300</v>
      </c>
      <c r="F177" s="124">
        <f t="shared" si="63"/>
        <v>232905</v>
      </c>
      <c r="G177" s="98">
        <v>776.35</v>
      </c>
      <c r="H177" s="98">
        <v>1073.6400000000001</v>
      </c>
      <c r="I177" s="124">
        <f t="shared" si="64"/>
        <v>322092.00000000006</v>
      </c>
      <c r="J177" s="173">
        <f>F177*D177</f>
        <v>23290.5</v>
      </c>
      <c r="K177" s="123">
        <f>I177*D177</f>
        <v>32209.200000000008</v>
      </c>
      <c r="L177" s="163">
        <v>0.08</v>
      </c>
      <c r="M177" s="133">
        <v>25767.360000000001</v>
      </c>
      <c r="N177" s="192">
        <f t="shared" si="65"/>
        <v>7.9999999999999988E-2</v>
      </c>
      <c r="O177" s="139"/>
      <c r="P177" s="203"/>
    </row>
    <row r="178" spans="1:16" ht="23.25" x14ac:dyDescent="0.35">
      <c r="B178" s="102" t="s">
        <v>10</v>
      </c>
      <c r="C178" s="101"/>
      <c r="D178" s="101">
        <v>0.1</v>
      </c>
      <c r="E178" s="100">
        <v>300</v>
      </c>
      <c r="F178" s="124">
        <f t="shared" si="63"/>
        <v>225081</v>
      </c>
      <c r="G178" s="98">
        <v>750.27</v>
      </c>
      <c r="H178" s="98">
        <v>1055.9000000000001</v>
      </c>
      <c r="I178" s="124">
        <f t="shared" si="64"/>
        <v>316770</v>
      </c>
      <c r="J178" s="173">
        <f>F178*D178</f>
        <v>22508.100000000002</v>
      </c>
      <c r="K178" s="123">
        <f>I178*D178</f>
        <v>31677</v>
      </c>
      <c r="L178" s="163">
        <v>0.08</v>
      </c>
      <c r="M178" s="133">
        <v>25341.599999999999</v>
      </c>
      <c r="N178" s="192">
        <f t="shared" si="65"/>
        <v>0.08</v>
      </c>
      <c r="O178" s="139"/>
      <c r="P178" s="203"/>
    </row>
    <row r="179" spans="1:16" ht="23.25" x14ac:dyDescent="0.35">
      <c r="B179" s="102" t="s">
        <v>11</v>
      </c>
      <c r="C179" s="101"/>
      <c r="D179" s="101">
        <v>0.1</v>
      </c>
      <c r="E179" s="100">
        <v>300</v>
      </c>
      <c r="F179" s="124">
        <f t="shared" si="63"/>
        <v>227640</v>
      </c>
      <c r="G179" s="98">
        <v>758.8</v>
      </c>
      <c r="H179" s="98">
        <v>1054.3399999999999</v>
      </c>
      <c r="I179" s="124">
        <f t="shared" si="64"/>
        <v>316302</v>
      </c>
      <c r="J179" s="173">
        <f>F179*D179</f>
        <v>22764</v>
      </c>
      <c r="K179" s="123">
        <f>I179*D179</f>
        <v>31630.2</v>
      </c>
      <c r="L179" s="163">
        <v>0.08</v>
      </c>
      <c r="M179" s="133">
        <v>25304.16</v>
      </c>
      <c r="N179" s="192">
        <f t="shared" si="65"/>
        <v>0.08</v>
      </c>
      <c r="O179" s="139"/>
      <c r="P179" s="203"/>
    </row>
    <row r="180" spans="1:16" ht="23.25" x14ac:dyDescent="0.35">
      <c r="A180" s="90"/>
      <c r="B180" s="102" t="s">
        <v>12</v>
      </c>
      <c r="C180" s="101"/>
      <c r="D180" s="101">
        <v>0.1</v>
      </c>
      <c r="E180" s="100">
        <v>300</v>
      </c>
      <c r="F180" s="124">
        <f t="shared" si="63"/>
        <v>219864</v>
      </c>
      <c r="G180" s="98">
        <v>732.88</v>
      </c>
      <c r="H180" s="98">
        <v>1189.3</v>
      </c>
      <c r="I180" s="124">
        <f t="shared" si="64"/>
        <v>356790</v>
      </c>
      <c r="J180" s="173">
        <f>F180*D180</f>
        <v>21986.400000000001</v>
      </c>
      <c r="K180" s="123">
        <f>I180*D180</f>
        <v>35679</v>
      </c>
      <c r="L180" s="163">
        <v>0.08</v>
      </c>
      <c r="M180" s="133">
        <v>28543.200000000001</v>
      </c>
      <c r="N180" s="192">
        <f t="shared" si="65"/>
        <v>0.08</v>
      </c>
      <c r="O180" s="139"/>
    </row>
    <row r="181" spans="1:16" ht="23.25" x14ac:dyDescent="0.35">
      <c r="A181" s="90"/>
      <c r="B181" s="102"/>
      <c r="C181" s="101"/>
      <c r="D181" s="101"/>
      <c r="E181" s="100"/>
      <c r="F181" s="124"/>
      <c r="G181" s="98"/>
      <c r="H181" s="98"/>
      <c r="I181" s="124"/>
      <c r="J181" s="173"/>
      <c r="K181" s="123"/>
      <c r="L181" s="163"/>
      <c r="M181" s="133"/>
      <c r="N181" s="190"/>
      <c r="O181" s="138"/>
    </row>
    <row r="182" spans="1:16" ht="147" customHeight="1" x14ac:dyDescent="0.35">
      <c r="A182" s="90"/>
      <c r="B182" s="151" t="s">
        <v>100</v>
      </c>
      <c r="C182" s="101">
        <v>0.02</v>
      </c>
      <c r="D182" s="101">
        <v>7.4999999999999997E-2</v>
      </c>
      <c r="E182" s="100"/>
      <c r="F182" s="124"/>
      <c r="G182" s="98"/>
      <c r="H182" s="98"/>
      <c r="I182" s="124"/>
      <c r="J182" s="173"/>
      <c r="K182" s="123"/>
      <c r="L182" s="163"/>
      <c r="M182" s="133"/>
      <c r="N182" s="190"/>
      <c r="O182" s="138"/>
    </row>
    <row r="183" spans="1:16" ht="23.25" x14ac:dyDescent="0.35">
      <c r="A183" s="90"/>
      <c r="B183" s="99" t="s">
        <v>13</v>
      </c>
      <c r="C183" s="101"/>
      <c r="D183" s="101"/>
      <c r="E183" s="100"/>
      <c r="F183" s="124"/>
      <c r="G183" s="98"/>
      <c r="H183" s="98"/>
      <c r="I183" s="124"/>
      <c r="J183" s="173"/>
      <c r="K183" s="123"/>
      <c r="L183" s="163"/>
      <c r="M183" s="133"/>
      <c r="N183" s="190"/>
      <c r="O183" s="138"/>
    </row>
    <row r="184" spans="1:16" ht="23.25" x14ac:dyDescent="0.35">
      <c r="B184" s="102" t="s">
        <v>6</v>
      </c>
      <c r="C184" s="101">
        <v>0.02</v>
      </c>
      <c r="D184" s="101"/>
      <c r="E184" s="100">
        <v>300</v>
      </c>
      <c r="F184" s="124">
        <f t="shared" ref="F184:F189" si="66">E184*G184</f>
        <v>459189.00000000006</v>
      </c>
      <c r="G184" s="98">
        <v>1530.63</v>
      </c>
      <c r="H184" s="98">
        <v>1508.84</v>
      </c>
      <c r="I184" s="124">
        <f t="shared" ref="I184:I189" si="67">E184*H184</f>
        <v>452652</v>
      </c>
      <c r="J184" s="173">
        <f>F184*C184</f>
        <v>9183.7800000000007</v>
      </c>
      <c r="K184" s="123">
        <f>I184*C184</f>
        <v>9053.0400000000009</v>
      </c>
      <c r="L184" s="163">
        <v>0.06</v>
      </c>
      <c r="M184" s="133">
        <v>18106.080000000002</v>
      </c>
      <c r="N184" s="192">
        <f t="shared" ref="N184:N189" si="68">M184/I184</f>
        <v>0.04</v>
      </c>
      <c r="O184" s="139"/>
      <c r="P184" s="185"/>
    </row>
    <row r="185" spans="1:16" ht="23.25" x14ac:dyDescent="0.35">
      <c r="B185" s="102" t="s">
        <v>8</v>
      </c>
      <c r="C185" s="101"/>
      <c r="D185" s="101">
        <v>7.4999999999999997E-2</v>
      </c>
      <c r="E185" s="100">
        <v>300</v>
      </c>
      <c r="F185" s="124">
        <f t="shared" si="66"/>
        <v>226485</v>
      </c>
      <c r="G185" s="98">
        <v>754.95</v>
      </c>
      <c r="H185" s="98">
        <v>955.68</v>
      </c>
      <c r="I185" s="124">
        <f t="shared" si="67"/>
        <v>286704</v>
      </c>
      <c r="J185" s="173">
        <f>F185*D185</f>
        <v>16986.375</v>
      </c>
      <c r="K185" s="123">
        <f>I185*D185</f>
        <v>21502.799999999999</v>
      </c>
      <c r="L185" s="163">
        <v>0.06</v>
      </c>
      <c r="M185" s="133">
        <v>20069.28</v>
      </c>
      <c r="N185" s="192">
        <f t="shared" si="68"/>
        <v>6.9999999999999993E-2</v>
      </c>
      <c r="O185" s="139"/>
    </row>
    <row r="186" spans="1:16" ht="23.25" x14ac:dyDescent="0.35">
      <c r="B186" s="102" t="s">
        <v>9</v>
      </c>
      <c r="C186" s="101"/>
      <c r="D186" s="101">
        <v>7.4999999999999997E-2</v>
      </c>
      <c r="E186" s="100">
        <v>300</v>
      </c>
      <c r="F186" s="124">
        <f t="shared" si="66"/>
        <v>232905</v>
      </c>
      <c r="G186" s="98">
        <v>776.35</v>
      </c>
      <c r="H186" s="98">
        <v>1073.6400000000001</v>
      </c>
      <c r="I186" s="124">
        <f t="shared" si="67"/>
        <v>322092.00000000006</v>
      </c>
      <c r="J186" s="173">
        <f>F186*D186</f>
        <v>17467.875</v>
      </c>
      <c r="K186" s="123">
        <f>I186*D186</f>
        <v>24156.900000000005</v>
      </c>
      <c r="L186" s="163">
        <v>0.06</v>
      </c>
      <c r="M186" s="133">
        <v>22546.44</v>
      </c>
      <c r="N186" s="192">
        <f t="shared" si="68"/>
        <v>6.9999999999999979E-2</v>
      </c>
      <c r="O186" s="139"/>
    </row>
    <row r="187" spans="1:16" ht="23.25" x14ac:dyDescent="0.35">
      <c r="B187" s="102" t="s">
        <v>10</v>
      </c>
      <c r="C187" s="101"/>
      <c r="D187" s="101">
        <v>7.4999999999999997E-2</v>
      </c>
      <c r="E187" s="100">
        <v>300</v>
      </c>
      <c r="F187" s="124">
        <f t="shared" si="66"/>
        <v>225081</v>
      </c>
      <c r="G187" s="98">
        <v>750.27</v>
      </c>
      <c r="H187" s="98">
        <v>1055.9000000000001</v>
      </c>
      <c r="I187" s="124">
        <f t="shared" si="67"/>
        <v>316770</v>
      </c>
      <c r="J187" s="173">
        <f>F187*D187</f>
        <v>16881.075000000001</v>
      </c>
      <c r="K187" s="123">
        <f>I187*D187</f>
        <v>23757.75</v>
      </c>
      <c r="L187" s="163">
        <v>0.06</v>
      </c>
      <c r="M187" s="133">
        <v>22173.9</v>
      </c>
      <c r="N187" s="192">
        <f t="shared" si="68"/>
        <v>7.0000000000000007E-2</v>
      </c>
      <c r="O187" s="139"/>
    </row>
    <row r="188" spans="1:16" ht="23.25" x14ac:dyDescent="0.35">
      <c r="B188" s="102" t="s">
        <v>11</v>
      </c>
      <c r="C188" s="101"/>
      <c r="D188" s="101">
        <v>7.4999999999999997E-2</v>
      </c>
      <c r="E188" s="100">
        <v>300</v>
      </c>
      <c r="F188" s="124">
        <f t="shared" si="66"/>
        <v>227640</v>
      </c>
      <c r="G188" s="98">
        <v>758.8</v>
      </c>
      <c r="H188" s="98">
        <v>1054.3399999999999</v>
      </c>
      <c r="I188" s="124">
        <f t="shared" si="67"/>
        <v>316302</v>
      </c>
      <c r="J188" s="173">
        <f>F188*D188</f>
        <v>17073</v>
      </c>
      <c r="K188" s="123">
        <f>I188*D188</f>
        <v>23722.649999999998</v>
      </c>
      <c r="L188" s="163">
        <v>0.06</v>
      </c>
      <c r="M188" s="133">
        <v>22141.14</v>
      </c>
      <c r="N188" s="192">
        <f t="shared" si="68"/>
        <v>6.9999999999999993E-2</v>
      </c>
      <c r="O188" s="139"/>
    </row>
    <row r="189" spans="1:16" ht="24" thickBot="1" x14ac:dyDescent="0.4">
      <c r="B189" s="102" t="s">
        <v>12</v>
      </c>
      <c r="C189" s="101"/>
      <c r="D189" s="101">
        <v>7.4999999999999997E-2</v>
      </c>
      <c r="E189" s="100">
        <v>300</v>
      </c>
      <c r="F189" s="124">
        <f t="shared" si="66"/>
        <v>219864</v>
      </c>
      <c r="G189" s="98">
        <v>732.88</v>
      </c>
      <c r="H189" s="98">
        <v>1189.3</v>
      </c>
      <c r="I189" s="124">
        <f t="shared" si="67"/>
        <v>356790</v>
      </c>
      <c r="J189" s="173">
        <f>F189*D189</f>
        <v>16489.8</v>
      </c>
      <c r="K189" s="123">
        <f>I189*D189</f>
        <v>26759.25</v>
      </c>
      <c r="L189" s="163">
        <v>0.06</v>
      </c>
      <c r="M189" s="133">
        <v>24975.3</v>
      </c>
      <c r="N189" s="192">
        <f t="shared" si="68"/>
        <v>6.9999999999999993E-2</v>
      </c>
      <c r="O189" s="139"/>
    </row>
    <row r="190" spans="1:16" ht="102.75" customHeight="1" thickBot="1" x14ac:dyDescent="0.4">
      <c r="A190" s="90"/>
      <c r="B190" s="157" t="s">
        <v>45</v>
      </c>
      <c r="C190" s="114">
        <v>0.06</v>
      </c>
      <c r="D190" s="114">
        <v>0.06</v>
      </c>
      <c r="E190" s="100"/>
      <c r="F190" s="124"/>
      <c r="G190" s="98"/>
      <c r="H190" s="98"/>
      <c r="I190" s="124"/>
      <c r="J190" s="173"/>
      <c r="K190" s="123"/>
      <c r="L190" s="163"/>
      <c r="M190" s="133"/>
      <c r="N190" s="190"/>
      <c r="O190" s="138"/>
    </row>
    <row r="191" spans="1:16" ht="23.25" x14ac:dyDescent="0.35">
      <c r="B191" s="99" t="s">
        <v>13</v>
      </c>
      <c r="C191" s="101"/>
      <c r="D191" s="101"/>
      <c r="E191" s="100"/>
      <c r="F191" s="124"/>
      <c r="G191" s="98"/>
      <c r="H191" s="98"/>
      <c r="I191" s="124"/>
      <c r="J191" s="173"/>
      <c r="K191" s="123"/>
      <c r="L191" s="163"/>
      <c r="M191" s="133"/>
      <c r="N191" s="190"/>
      <c r="O191" s="138"/>
    </row>
    <row r="192" spans="1:16" ht="23.25" x14ac:dyDescent="0.35">
      <c r="B192" s="102" t="s">
        <v>6</v>
      </c>
      <c r="C192" s="101">
        <v>0.06</v>
      </c>
      <c r="D192" s="101"/>
      <c r="E192" s="100">
        <v>100</v>
      </c>
      <c r="F192" s="124">
        <f t="shared" ref="F192:F197" si="69">E192*G192</f>
        <v>153063</v>
      </c>
      <c r="G192" s="98">
        <v>1530.63</v>
      </c>
      <c r="H192" s="98">
        <v>1508.84</v>
      </c>
      <c r="I192" s="124">
        <f t="shared" ref="I192:I197" si="70">H192*E192</f>
        <v>150884</v>
      </c>
      <c r="J192" s="173">
        <f>F192*C192</f>
        <v>9183.7799999999988</v>
      </c>
      <c r="K192" s="123">
        <f>I192*C192</f>
        <v>9053.0399999999991</v>
      </c>
      <c r="L192" s="163">
        <v>0.06</v>
      </c>
      <c r="M192" s="133">
        <v>11014.53</v>
      </c>
      <c r="N192" s="191">
        <f t="shared" ref="N192:N197" si="71">M192/I192</f>
        <v>7.2999986744784071E-2</v>
      </c>
      <c r="O192" s="131"/>
      <c r="P192" s="185"/>
    </row>
    <row r="193" spans="1:16" ht="23.25" x14ac:dyDescent="0.35">
      <c r="B193" s="102" t="s">
        <v>8</v>
      </c>
      <c r="C193" s="101"/>
      <c r="D193" s="101">
        <v>0.06</v>
      </c>
      <c r="E193" s="100">
        <v>100</v>
      </c>
      <c r="F193" s="124">
        <f t="shared" si="69"/>
        <v>75495</v>
      </c>
      <c r="G193" s="98">
        <v>754.95</v>
      </c>
      <c r="H193" s="98">
        <v>955.68</v>
      </c>
      <c r="I193" s="124">
        <f t="shared" si="70"/>
        <v>95568</v>
      </c>
      <c r="J193" s="173">
        <f>F193*D193</f>
        <v>4529.7</v>
      </c>
      <c r="K193" s="123">
        <f>I193*D193</f>
        <v>5734.08</v>
      </c>
      <c r="L193" s="163">
        <v>0.06</v>
      </c>
      <c r="M193" s="133">
        <v>5447.38</v>
      </c>
      <c r="N193" s="191">
        <f t="shared" si="71"/>
        <v>5.7000041855014234E-2</v>
      </c>
      <c r="O193" s="131"/>
    </row>
    <row r="194" spans="1:16" ht="23.25" x14ac:dyDescent="0.35">
      <c r="B194" s="102" t="s">
        <v>9</v>
      </c>
      <c r="C194" s="101"/>
      <c r="D194" s="101">
        <v>0.06</v>
      </c>
      <c r="E194" s="100">
        <v>100</v>
      </c>
      <c r="F194" s="124">
        <f t="shared" si="69"/>
        <v>77635</v>
      </c>
      <c r="G194" s="98">
        <v>776.35</v>
      </c>
      <c r="H194" s="98">
        <v>1073.6400000000001</v>
      </c>
      <c r="I194" s="124">
        <f t="shared" si="70"/>
        <v>107364.00000000001</v>
      </c>
      <c r="J194" s="173">
        <f>F194*D194</f>
        <v>4658.0999999999995</v>
      </c>
      <c r="K194" s="123">
        <f>I194*D194</f>
        <v>6441.8400000000011</v>
      </c>
      <c r="L194" s="163">
        <v>0.06</v>
      </c>
      <c r="M194" s="133">
        <v>5582.93</v>
      </c>
      <c r="N194" s="191">
        <f t="shared" si="71"/>
        <v>5.2000018628218021E-2</v>
      </c>
      <c r="O194" s="131"/>
    </row>
    <row r="195" spans="1:16" ht="23.25" x14ac:dyDescent="0.35">
      <c r="B195" s="102" t="s">
        <v>10</v>
      </c>
      <c r="C195" s="101"/>
      <c r="D195" s="101">
        <v>0.06</v>
      </c>
      <c r="E195" s="100">
        <v>100</v>
      </c>
      <c r="F195" s="124">
        <f t="shared" si="69"/>
        <v>75027</v>
      </c>
      <c r="G195" s="98">
        <v>750.27</v>
      </c>
      <c r="H195" s="98">
        <v>1055.9000000000001</v>
      </c>
      <c r="I195" s="124">
        <f t="shared" si="70"/>
        <v>105590.00000000001</v>
      </c>
      <c r="J195" s="173">
        <f>F195*D195</f>
        <v>4501.62</v>
      </c>
      <c r="K195" s="123">
        <f>I195*D195</f>
        <v>6335.4000000000005</v>
      </c>
      <c r="L195" s="163">
        <v>0.06</v>
      </c>
      <c r="M195" s="133">
        <v>5490.68</v>
      </c>
      <c r="N195" s="191">
        <f t="shared" si="71"/>
        <v>5.1999999999999998E-2</v>
      </c>
      <c r="O195" s="131"/>
    </row>
    <row r="196" spans="1:16" ht="23.25" x14ac:dyDescent="0.35">
      <c r="B196" s="102" t="s">
        <v>11</v>
      </c>
      <c r="C196" s="101"/>
      <c r="D196" s="101">
        <v>0.06</v>
      </c>
      <c r="E196" s="100">
        <v>100</v>
      </c>
      <c r="F196" s="124">
        <f t="shared" si="69"/>
        <v>75880</v>
      </c>
      <c r="G196" s="98">
        <v>758.8</v>
      </c>
      <c r="H196" s="98">
        <v>1054.3399999999999</v>
      </c>
      <c r="I196" s="124">
        <f t="shared" si="70"/>
        <v>105433.99999999999</v>
      </c>
      <c r="J196" s="173">
        <f>F196*D196</f>
        <v>4552.8</v>
      </c>
      <c r="K196" s="123">
        <f>I196*D196</f>
        <v>6326.0399999999991</v>
      </c>
      <c r="L196" s="163">
        <v>0.06</v>
      </c>
      <c r="M196" s="133">
        <v>5482.57</v>
      </c>
      <c r="N196" s="191">
        <f t="shared" si="71"/>
        <v>5.2000018969212969E-2</v>
      </c>
      <c r="O196" s="131"/>
    </row>
    <row r="197" spans="1:16" ht="23.25" x14ac:dyDescent="0.35">
      <c r="B197" s="102" t="s">
        <v>12</v>
      </c>
      <c r="C197" s="101"/>
      <c r="D197" s="101">
        <v>0.06</v>
      </c>
      <c r="E197" s="100">
        <v>100</v>
      </c>
      <c r="F197" s="124">
        <f t="shared" si="69"/>
        <v>73288</v>
      </c>
      <c r="G197" s="98">
        <v>732.88</v>
      </c>
      <c r="H197" s="98">
        <v>1189.3</v>
      </c>
      <c r="I197" s="124">
        <f t="shared" si="70"/>
        <v>118930</v>
      </c>
      <c r="J197" s="173">
        <f>F197*D197</f>
        <v>4397.28</v>
      </c>
      <c r="K197" s="123">
        <f>I197*D197</f>
        <v>7135.8</v>
      </c>
      <c r="L197" s="163">
        <v>0.06</v>
      </c>
      <c r="M197" s="133">
        <v>5351.85</v>
      </c>
      <c r="N197" s="191">
        <f t="shared" si="71"/>
        <v>4.5000000000000005E-2</v>
      </c>
      <c r="O197" s="131"/>
    </row>
    <row r="198" spans="1:16" ht="81" customHeight="1" thickBot="1" x14ac:dyDescent="0.4">
      <c r="A198" s="90"/>
      <c r="B198" s="156" t="s">
        <v>46</v>
      </c>
      <c r="C198" s="110">
        <v>2</v>
      </c>
      <c r="D198" s="110">
        <v>3.9</v>
      </c>
      <c r="E198" s="100"/>
      <c r="F198" s="124"/>
      <c r="G198" s="98"/>
      <c r="H198" s="98"/>
      <c r="I198" s="124"/>
      <c r="J198" s="173"/>
      <c r="K198" s="123"/>
      <c r="L198" s="163"/>
      <c r="M198" s="133"/>
      <c r="N198" s="190"/>
      <c r="O198" s="138"/>
    </row>
    <row r="199" spans="1:16" ht="23.25" x14ac:dyDescent="0.35">
      <c r="B199" s="99" t="s">
        <v>13</v>
      </c>
      <c r="C199" s="101"/>
      <c r="D199" s="101"/>
      <c r="E199" s="100"/>
      <c r="F199" s="124"/>
      <c r="G199" s="98"/>
      <c r="H199" s="98"/>
      <c r="I199" s="124"/>
      <c r="J199" s="173"/>
      <c r="K199" s="123"/>
      <c r="L199" s="163"/>
      <c r="M199" s="133"/>
      <c r="N199" s="190"/>
      <c r="O199" s="138"/>
    </row>
    <row r="200" spans="1:16" ht="23.25" x14ac:dyDescent="0.35">
      <c r="B200" s="102" t="s">
        <v>6</v>
      </c>
      <c r="C200" s="101">
        <v>2</v>
      </c>
      <c r="D200" s="101"/>
      <c r="E200" s="100">
        <v>10</v>
      </c>
      <c r="F200" s="124">
        <f t="shared" ref="F200:F205" si="72">E200*G200</f>
        <v>15306.300000000001</v>
      </c>
      <c r="G200" s="98">
        <v>1530.63</v>
      </c>
      <c r="H200" s="98">
        <v>1508.84</v>
      </c>
      <c r="I200" s="124">
        <f t="shared" ref="I200:I205" si="73">H200*E200</f>
        <v>15088.4</v>
      </c>
      <c r="J200" s="173">
        <f>F200*C200</f>
        <v>30612.600000000002</v>
      </c>
      <c r="K200" s="123">
        <f>I200*C200</f>
        <v>30176.799999999999</v>
      </c>
      <c r="L200" s="170">
        <v>3</v>
      </c>
      <c r="M200" s="133">
        <v>36212.160000000003</v>
      </c>
      <c r="N200" s="196">
        <f t="shared" ref="N200:N205" si="74">M200/I200</f>
        <v>2.4000000000000004</v>
      </c>
      <c r="O200" s="140"/>
      <c r="P200" s="185"/>
    </row>
    <row r="201" spans="1:16" ht="23.25" x14ac:dyDescent="0.35">
      <c r="B201" s="102" t="s">
        <v>8</v>
      </c>
      <c r="C201" s="101"/>
      <c r="D201" s="101">
        <v>3.9</v>
      </c>
      <c r="E201" s="100">
        <v>10</v>
      </c>
      <c r="F201" s="124">
        <f t="shared" si="72"/>
        <v>7549.5</v>
      </c>
      <c r="G201" s="98">
        <v>754.95</v>
      </c>
      <c r="H201" s="98">
        <v>955.68</v>
      </c>
      <c r="I201" s="124">
        <f t="shared" si="73"/>
        <v>9556.7999999999993</v>
      </c>
      <c r="J201" s="173">
        <f>F201*D201</f>
        <v>29443.05</v>
      </c>
      <c r="K201" s="123">
        <f>I201*D201</f>
        <v>37271.519999999997</v>
      </c>
      <c r="L201" s="170">
        <v>3</v>
      </c>
      <c r="M201" s="133">
        <v>32493.119999999999</v>
      </c>
      <c r="N201" s="196">
        <f t="shared" si="74"/>
        <v>3.4000000000000004</v>
      </c>
      <c r="O201" s="140"/>
    </row>
    <row r="202" spans="1:16" ht="23.25" x14ac:dyDescent="0.35">
      <c r="B202" s="102" t="s">
        <v>9</v>
      </c>
      <c r="C202" s="101"/>
      <c r="D202" s="101">
        <v>3.9</v>
      </c>
      <c r="E202" s="100">
        <v>10</v>
      </c>
      <c r="F202" s="124">
        <f t="shared" si="72"/>
        <v>7763.5</v>
      </c>
      <c r="G202" s="98">
        <v>776.35</v>
      </c>
      <c r="H202" s="98">
        <v>1073.6400000000001</v>
      </c>
      <c r="I202" s="124">
        <f t="shared" si="73"/>
        <v>10736.400000000001</v>
      </c>
      <c r="J202" s="173">
        <f>F202*D202</f>
        <v>30277.649999999998</v>
      </c>
      <c r="K202" s="123">
        <f>I202*D202</f>
        <v>41871.960000000006</v>
      </c>
      <c r="L202" s="170">
        <v>3</v>
      </c>
      <c r="M202" s="133">
        <v>36503.760000000002</v>
      </c>
      <c r="N202" s="196">
        <f t="shared" si="74"/>
        <v>3.4</v>
      </c>
      <c r="O202" s="140"/>
    </row>
    <row r="203" spans="1:16" ht="23.25" x14ac:dyDescent="0.35">
      <c r="B203" s="102" t="s">
        <v>10</v>
      </c>
      <c r="C203" s="101"/>
      <c r="D203" s="101">
        <v>3.9</v>
      </c>
      <c r="E203" s="100">
        <v>10</v>
      </c>
      <c r="F203" s="124">
        <f t="shared" si="72"/>
        <v>7502.7</v>
      </c>
      <c r="G203" s="98">
        <v>750.27</v>
      </c>
      <c r="H203" s="98">
        <v>1055.9000000000001</v>
      </c>
      <c r="I203" s="124">
        <f t="shared" si="73"/>
        <v>10559</v>
      </c>
      <c r="J203" s="173">
        <f>F203*D203</f>
        <v>29260.53</v>
      </c>
      <c r="K203" s="123">
        <f>I203*D203</f>
        <v>41180.1</v>
      </c>
      <c r="L203" s="170">
        <v>3</v>
      </c>
      <c r="M203" s="133">
        <v>35900.6</v>
      </c>
      <c r="N203" s="196">
        <f t="shared" si="74"/>
        <v>3.4</v>
      </c>
      <c r="O203" s="140"/>
    </row>
    <row r="204" spans="1:16" ht="23.25" x14ac:dyDescent="0.35">
      <c r="B204" s="102" t="s">
        <v>11</v>
      </c>
      <c r="C204" s="101"/>
      <c r="D204" s="101">
        <v>3.9</v>
      </c>
      <c r="E204" s="100">
        <v>10</v>
      </c>
      <c r="F204" s="124">
        <f t="shared" si="72"/>
        <v>7588</v>
      </c>
      <c r="G204" s="98">
        <v>758.8</v>
      </c>
      <c r="H204" s="98">
        <v>1054.3399999999999</v>
      </c>
      <c r="I204" s="124">
        <f t="shared" si="73"/>
        <v>10543.4</v>
      </c>
      <c r="J204" s="173">
        <f>F204*D204</f>
        <v>29593.200000000001</v>
      </c>
      <c r="K204" s="123">
        <f>I204*D204</f>
        <v>41119.259999999995</v>
      </c>
      <c r="L204" s="170">
        <v>3</v>
      </c>
      <c r="M204" s="133">
        <v>35847.56</v>
      </c>
      <c r="N204" s="196">
        <f t="shared" si="74"/>
        <v>3.4</v>
      </c>
      <c r="O204" s="140"/>
    </row>
    <row r="205" spans="1:16" ht="23.25" x14ac:dyDescent="0.35">
      <c r="B205" s="102" t="s">
        <v>12</v>
      </c>
      <c r="C205" s="101"/>
      <c r="D205" s="101">
        <v>3.9</v>
      </c>
      <c r="E205" s="100">
        <v>10</v>
      </c>
      <c r="F205" s="124">
        <f t="shared" si="72"/>
        <v>7328.8</v>
      </c>
      <c r="G205" s="98">
        <v>732.88</v>
      </c>
      <c r="H205" s="98">
        <v>1189.3</v>
      </c>
      <c r="I205" s="124">
        <f t="shared" si="73"/>
        <v>11893</v>
      </c>
      <c r="J205" s="173">
        <f>F205*D205</f>
        <v>28582.32</v>
      </c>
      <c r="K205" s="123">
        <f>I205*D205</f>
        <v>46382.7</v>
      </c>
      <c r="L205" s="170">
        <v>3</v>
      </c>
      <c r="M205" s="133">
        <v>34489.699999999997</v>
      </c>
      <c r="N205" s="196">
        <f t="shared" si="74"/>
        <v>2.9</v>
      </c>
      <c r="O205" s="140"/>
    </row>
    <row r="206" spans="1:16" s="150" customFormat="1" ht="38.25" customHeight="1" x14ac:dyDescent="0.4">
      <c r="B206" s="209" t="s">
        <v>14</v>
      </c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1"/>
      <c r="O206" s="177"/>
      <c r="P206" s="201"/>
    </row>
    <row r="207" spans="1:16" ht="47.25" thickBot="1" x14ac:dyDescent="0.4">
      <c r="A207" s="90"/>
      <c r="B207" s="156" t="s">
        <v>47</v>
      </c>
      <c r="C207" s="115"/>
      <c r="D207" s="115"/>
      <c r="E207" s="100"/>
      <c r="F207" s="124"/>
      <c r="G207" s="98"/>
      <c r="H207" s="98"/>
      <c r="I207" s="124"/>
      <c r="J207" s="173"/>
      <c r="K207" s="123"/>
      <c r="L207" s="163"/>
      <c r="M207" s="133"/>
      <c r="N207" s="190"/>
      <c r="O207" s="138"/>
    </row>
    <row r="208" spans="1:16" ht="183.75" customHeight="1" thickBot="1" x14ac:dyDescent="0.4">
      <c r="A208" s="90"/>
      <c r="B208" s="156" t="s">
        <v>101</v>
      </c>
      <c r="C208" s="110">
        <v>0.01</v>
      </c>
      <c r="D208" s="110">
        <v>0.01</v>
      </c>
      <c r="E208" s="100"/>
      <c r="F208" s="124"/>
      <c r="G208" s="98"/>
      <c r="H208" s="98"/>
      <c r="I208" s="124"/>
      <c r="J208" s="173"/>
      <c r="K208" s="123"/>
      <c r="L208" s="163"/>
      <c r="M208" s="133"/>
      <c r="N208" s="190"/>
      <c r="O208" s="138"/>
    </row>
    <row r="209" spans="1:16" ht="23.25" x14ac:dyDescent="0.35">
      <c r="B209" s="99" t="s">
        <v>13</v>
      </c>
      <c r="C209" s="101"/>
      <c r="D209" s="101"/>
      <c r="E209" s="100"/>
      <c r="F209" s="124"/>
      <c r="G209" s="98"/>
      <c r="H209" s="98"/>
      <c r="I209" s="124"/>
      <c r="J209" s="173"/>
      <c r="K209" s="123"/>
      <c r="L209" s="163"/>
      <c r="M209" s="133"/>
      <c r="N209" s="190"/>
      <c r="O209" s="138"/>
    </row>
    <row r="210" spans="1:16" ht="23.25" x14ac:dyDescent="0.35">
      <c r="B210" s="102" t="s">
        <v>6</v>
      </c>
      <c r="C210" s="101">
        <v>0.01</v>
      </c>
      <c r="D210" s="101"/>
      <c r="E210" s="100">
        <v>400</v>
      </c>
      <c r="F210" s="124">
        <f t="shared" ref="F210:F215" si="75">E210*G210</f>
        <v>512843.99999999994</v>
      </c>
      <c r="G210" s="98">
        <v>1282.1099999999999</v>
      </c>
      <c r="H210" s="123">
        <v>1145.67</v>
      </c>
      <c r="I210" s="124">
        <f t="shared" ref="I210:I215" si="76">H210*E210</f>
        <v>458268</v>
      </c>
      <c r="J210" s="173">
        <f>F210*C210</f>
        <v>5128.4399999999996</v>
      </c>
      <c r="K210" s="123">
        <f>I210*C210</f>
        <v>4582.68</v>
      </c>
      <c r="L210" s="163">
        <v>0.01</v>
      </c>
      <c r="M210" s="133">
        <v>6415.75</v>
      </c>
      <c r="N210" s="191">
        <f t="shared" ref="N210:N215" si="77">M210/I210</f>
        <v>1.3999995635741532E-2</v>
      </c>
      <c r="O210" s="139"/>
      <c r="P210" s="185"/>
    </row>
    <row r="211" spans="1:16" ht="23.25" x14ac:dyDescent="0.35">
      <c r="B211" s="102" t="s">
        <v>8</v>
      </c>
      <c r="C211" s="101"/>
      <c r="D211" s="101">
        <v>0.01</v>
      </c>
      <c r="E211" s="100">
        <v>400</v>
      </c>
      <c r="F211" s="124">
        <f t="shared" si="75"/>
        <v>512843.99999999994</v>
      </c>
      <c r="G211" s="98">
        <v>1282.1099999999999</v>
      </c>
      <c r="H211" s="123">
        <v>1145.67</v>
      </c>
      <c r="I211" s="124">
        <f t="shared" si="76"/>
        <v>458268</v>
      </c>
      <c r="J211" s="173">
        <f>F211*D211</f>
        <v>5128.4399999999996</v>
      </c>
      <c r="K211" s="123">
        <f>I211*D211</f>
        <v>4582.68</v>
      </c>
      <c r="L211" s="163">
        <v>0.01</v>
      </c>
      <c r="M211" s="133">
        <v>6415.75</v>
      </c>
      <c r="N211" s="191">
        <f t="shared" si="77"/>
        <v>1.3999995635741532E-2</v>
      </c>
      <c r="O211" s="139"/>
    </row>
    <row r="212" spans="1:16" ht="23.25" x14ac:dyDescent="0.35">
      <c r="B212" s="102" t="s">
        <v>9</v>
      </c>
      <c r="C212" s="101"/>
      <c r="D212" s="101">
        <v>0.01</v>
      </c>
      <c r="E212" s="100">
        <v>400</v>
      </c>
      <c r="F212" s="124">
        <f t="shared" si="75"/>
        <v>512843.99999999994</v>
      </c>
      <c r="G212" s="98">
        <v>1282.1099999999999</v>
      </c>
      <c r="H212" s="123">
        <v>1073.6400000000001</v>
      </c>
      <c r="I212" s="124">
        <f t="shared" si="76"/>
        <v>429456.00000000006</v>
      </c>
      <c r="J212" s="173">
        <f>F212*D212</f>
        <v>5128.4399999999996</v>
      </c>
      <c r="K212" s="123">
        <f>I212*D212</f>
        <v>4294.5600000000004</v>
      </c>
      <c r="L212" s="163">
        <v>0.01</v>
      </c>
      <c r="M212" s="133">
        <v>6012.38</v>
      </c>
      <c r="N212" s="191">
        <f t="shared" si="77"/>
        <v>1.3999990685890987E-2</v>
      </c>
      <c r="O212" s="139"/>
    </row>
    <row r="213" spans="1:16" ht="23.25" x14ac:dyDescent="0.35">
      <c r="B213" s="102" t="s">
        <v>10</v>
      </c>
      <c r="C213" s="101"/>
      <c r="D213" s="101">
        <v>0.01</v>
      </c>
      <c r="E213" s="100">
        <v>400</v>
      </c>
      <c r="F213" s="124">
        <f t="shared" si="75"/>
        <v>512843.99999999994</v>
      </c>
      <c r="G213" s="98">
        <v>1282.1099999999999</v>
      </c>
      <c r="H213" s="123">
        <v>1145.67</v>
      </c>
      <c r="I213" s="124">
        <f t="shared" si="76"/>
        <v>458268</v>
      </c>
      <c r="J213" s="173">
        <f>F213*D213</f>
        <v>5128.4399999999996</v>
      </c>
      <c r="K213" s="123">
        <f>I213*D213</f>
        <v>4582.68</v>
      </c>
      <c r="L213" s="163">
        <v>0.01</v>
      </c>
      <c r="M213" s="133">
        <v>6415.75</v>
      </c>
      <c r="N213" s="191">
        <f t="shared" si="77"/>
        <v>1.3999995635741532E-2</v>
      </c>
      <c r="O213" s="139"/>
    </row>
    <row r="214" spans="1:16" ht="23.25" x14ac:dyDescent="0.35">
      <c r="B214" s="102" t="s">
        <v>11</v>
      </c>
      <c r="C214" s="101"/>
      <c r="D214" s="101">
        <v>0.01</v>
      </c>
      <c r="E214" s="100">
        <v>400</v>
      </c>
      <c r="F214" s="124">
        <f t="shared" si="75"/>
        <v>512843.99999999994</v>
      </c>
      <c r="G214" s="98">
        <v>1282.1099999999999</v>
      </c>
      <c r="H214" s="123">
        <v>1145.67</v>
      </c>
      <c r="I214" s="124">
        <f t="shared" si="76"/>
        <v>458268</v>
      </c>
      <c r="J214" s="173">
        <f>F214*D214</f>
        <v>5128.4399999999996</v>
      </c>
      <c r="K214" s="123">
        <f>I214*D214</f>
        <v>4582.68</v>
      </c>
      <c r="L214" s="163">
        <v>0.01</v>
      </c>
      <c r="M214" s="133">
        <v>6415.75</v>
      </c>
      <c r="N214" s="191">
        <f t="shared" si="77"/>
        <v>1.3999995635741532E-2</v>
      </c>
      <c r="O214" s="139"/>
    </row>
    <row r="215" spans="1:16" ht="23.25" x14ac:dyDescent="0.35">
      <c r="B215" s="102" t="s">
        <v>12</v>
      </c>
      <c r="C215" s="101"/>
      <c r="D215" s="101">
        <v>0.01</v>
      </c>
      <c r="E215" s="100">
        <v>400</v>
      </c>
      <c r="F215" s="124">
        <f t="shared" si="75"/>
        <v>512843.99999999994</v>
      </c>
      <c r="G215" s="98">
        <v>1282.1099999999999</v>
      </c>
      <c r="H215" s="123">
        <v>1145.67</v>
      </c>
      <c r="I215" s="124">
        <f t="shared" si="76"/>
        <v>458268</v>
      </c>
      <c r="J215" s="173">
        <f>F215*D215</f>
        <v>5128.4399999999996</v>
      </c>
      <c r="K215" s="123">
        <f>I215*D215</f>
        <v>4582.68</v>
      </c>
      <c r="L215" s="163">
        <v>0.01</v>
      </c>
      <c r="M215" s="133">
        <v>6415.75</v>
      </c>
      <c r="N215" s="191">
        <f t="shared" si="77"/>
        <v>1.3999995635741532E-2</v>
      </c>
      <c r="O215" s="139"/>
    </row>
    <row r="216" spans="1:16" ht="59.25" customHeight="1" thickBot="1" x14ac:dyDescent="0.4">
      <c r="A216" s="90"/>
      <c r="B216" s="156" t="s">
        <v>48</v>
      </c>
      <c r="C216" s="110">
        <v>1.4999999999999999E-2</v>
      </c>
      <c r="D216" s="110">
        <v>3.0000000000000001E-3</v>
      </c>
      <c r="E216" s="100"/>
      <c r="F216" s="124"/>
      <c r="G216" s="98"/>
      <c r="H216" s="123"/>
      <c r="I216" s="124"/>
      <c r="J216" s="173"/>
      <c r="K216" s="123"/>
      <c r="L216" s="163"/>
      <c r="M216" s="133"/>
      <c r="N216" s="190"/>
      <c r="O216" s="138"/>
    </row>
    <row r="217" spans="1:16" ht="23.25" x14ac:dyDescent="0.35">
      <c r="B217" s="99" t="s">
        <v>13</v>
      </c>
      <c r="C217" s="101"/>
      <c r="D217" s="101"/>
      <c r="E217" s="100"/>
      <c r="F217" s="124"/>
      <c r="G217" s="98"/>
      <c r="H217" s="98"/>
      <c r="I217" s="124"/>
      <c r="J217" s="173"/>
      <c r="K217" s="123"/>
      <c r="L217" s="163"/>
      <c r="M217" s="133"/>
      <c r="N217" s="190"/>
      <c r="O217" s="138"/>
    </row>
    <row r="218" spans="1:16" ht="23.25" x14ac:dyDescent="0.35">
      <c r="B218" s="102" t="s">
        <v>6</v>
      </c>
      <c r="C218" s="101">
        <v>1.4999999999999999E-2</v>
      </c>
      <c r="D218" s="101"/>
      <c r="E218" s="100">
        <v>400</v>
      </c>
      <c r="F218" s="124">
        <f t="shared" ref="F218:F223" si="78">E218*G218</f>
        <v>512843.99999999994</v>
      </c>
      <c r="G218" s="98">
        <v>1282.1099999999999</v>
      </c>
      <c r="H218" s="123">
        <v>1145.67</v>
      </c>
      <c r="I218" s="124">
        <f t="shared" ref="I218:I223" si="79">H218*E218</f>
        <v>458268</v>
      </c>
      <c r="J218" s="173">
        <f>F218*C218</f>
        <v>7692.6599999999989</v>
      </c>
      <c r="K218" s="123">
        <f>I218*C218</f>
        <v>6874.0199999999995</v>
      </c>
      <c r="L218" s="164">
        <v>1.7000000000000001E-2</v>
      </c>
      <c r="M218" s="133">
        <v>9165.36</v>
      </c>
      <c r="N218" s="192">
        <f t="shared" ref="N218:N223" si="80">M218/I218</f>
        <v>0.02</v>
      </c>
      <c r="O218" s="139"/>
      <c r="P218" s="185"/>
    </row>
    <row r="219" spans="1:16" ht="23.25" x14ac:dyDescent="0.35">
      <c r="B219" s="102" t="s">
        <v>8</v>
      </c>
      <c r="C219" s="101"/>
      <c r="D219" s="101">
        <v>3.0000000000000001E-3</v>
      </c>
      <c r="E219" s="100">
        <v>400</v>
      </c>
      <c r="F219" s="124">
        <f t="shared" si="78"/>
        <v>512843.99999999994</v>
      </c>
      <c r="G219" s="98">
        <v>1282.1099999999999</v>
      </c>
      <c r="H219" s="123">
        <v>1145.67</v>
      </c>
      <c r="I219" s="124">
        <f t="shared" si="79"/>
        <v>458268</v>
      </c>
      <c r="J219" s="173">
        <f>F219*D219</f>
        <v>1538.5319999999999</v>
      </c>
      <c r="K219" s="123">
        <f>I219*D219</f>
        <v>1374.8040000000001</v>
      </c>
      <c r="L219" s="164">
        <v>4.0000000000000001E-3</v>
      </c>
      <c r="M219" s="133">
        <v>5040.95</v>
      </c>
      <c r="N219" s="191">
        <f t="shared" si="80"/>
        <v>1.1000004364258468E-2</v>
      </c>
      <c r="O219" s="139"/>
    </row>
    <row r="220" spans="1:16" ht="23.25" x14ac:dyDescent="0.35">
      <c r="B220" s="102" t="s">
        <v>9</v>
      </c>
      <c r="C220" s="101"/>
      <c r="D220" s="101">
        <v>3.0000000000000001E-3</v>
      </c>
      <c r="E220" s="100">
        <v>400</v>
      </c>
      <c r="F220" s="124">
        <f t="shared" si="78"/>
        <v>512843.99999999994</v>
      </c>
      <c r="G220" s="98">
        <v>1282.1099999999999</v>
      </c>
      <c r="H220" s="123">
        <v>1145.67</v>
      </c>
      <c r="I220" s="124">
        <f t="shared" si="79"/>
        <v>458268</v>
      </c>
      <c r="J220" s="173">
        <f>F220*D220</f>
        <v>1538.5319999999999</v>
      </c>
      <c r="K220" s="123">
        <f>I220*D220</f>
        <v>1374.8040000000001</v>
      </c>
      <c r="L220" s="164">
        <v>4.0000000000000001E-3</v>
      </c>
      <c r="M220" s="133">
        <v>5040.95</v>
      </c>
      <c r="N220" s="191">
        <f t="shared" si="80"/>
        <v>1.1000004364258468E-2</v>
      </c>
      <c r="O220" s="139"/>
    </row>
    <row r="221" spans="1:16" ht="23.25" x14ac:dyDescent="0.35">
      <c r="B221" s="102" t="s">
        <v>10</v>
      </c>
      <c r="C221" s="101"/>
      <c r="D221" s="101">
        <v>3.0000000000000001E-3</v>
      </c>
      <c r="E221" s="100">
        <v>400</v>
      </c>
      <c r="F221" s="124">
        <f t="shared" si="78"/>
        <v>512843.99999999994</v>
      </c>
      <c r="G221" s="98">
        <v>1282.1099999999999</v>
      </c>
      <c r="H221" s="123">
        <v>1145.67</v>
      </c>
      <c r="I221" s="124">
        <f t="shared" si="79"/>
        <v>458268</v>
      </c>
      <c r="J221" s="173">
        <f>F221*D221</f>
        <v>1538.5319999999999</v>
      </c>
      <c r="K221" s="123">
        <f>I221*D221</f>
        <v>1374.8040000000001</v>
      </c>
      <c r="L221" s="164">
        <v>4.0000000000000001E-3</v>
      </c>
      <c r="M221" s="133">
        <v>5040.95</v>
      </c>
      <c r="N221" s="191">
        <f t="shared" si="80"/>
        <v>1.1000004364258468E-2</v>
      </c>
      <c r="O221" s="139"/>
    </row>
    <row r="222" spans="1:16" ht="23.25" x14ac:dyDescent="0.35">
      <c r="B222" s="102" t="s">
        <v>11</v>
      </c>
      <c r="C222" s="101"/>
      <c r="D222" s="101">
        <v>3.0000000000000001E-3</v>
      </c>
      <c r="E222" s="100">
        <v>400</v>
      </c>
      <c r="F222" s="124">
        <f t="shared" si="78"/>
        <v>512843.99999999994</v>
      </c>
      <c r="G222" s="98">
        <v>1282.1099999999999</v>
      </c>
      <c r="H222" s="123">
        <v>1145.67</v>
      </c>
      <c r="I222" s="124">
        <f t="shared" si="79"/>
        <v>458268</v>
      </c>
      <c r="J222" s="173">
        <f>F222*D222</f>
        <v>1538.5319999999999</v>
      </c>
      <c r="K222" s="123">
        <f>I222*D222</f>
        <v>1374.8040000000001</v>
      </c>
      <c r="L222" s="164">
        <v>4.0000000000000001E-3</v>
      </c>
      <c r="M222" s="133">
        <v>5040.95</v>
      </c>
      <c r="N222" s="191">
        <f t="shared" si="80"/>
        <v>1.1000004364258468E-2</v>
      </c>
      <c r="O222" s="139"/>
    </row>
    <row r="223" spans="1:16" ht="23.25" x14ac:dyDescent="0.35">
      <c r="B223" s="102" t="s">
        <v>12</v>
      </c>
      <c r="C223" s="101"/>
      <c r="D223" s="101">
        <v>3.0000000000000001E-3</v>
      </c>
      <c r="E223" s="100">
        <v>400</v>
      </c>
      <c r="F223" s="124">
        <f t="shared" si="78"/>
        <v>512843.99999999994</v>
      </c>
      <c r="G223" s="98">
        <v>1282.1099999999999</v>
      </c>
      <c r="H223" s="123">
        <v>1145.67</v>
      </c>
      <c r="I223" s="124">
        <f t="shared" si="79"/>
        <v>458268</v>
      </c>
      <c r="J223" s="173">
        <f>F223*D223</f>
        <v>1538.5319999999999</v>
      </c>
      <c r="K223" s="123">
        <f>I223*D223</f>
        <v>1374.8040000000001</v>
      </c>
      <c r="L223" s="164">
        <v>4.0000000000000001E-3</v>
      </c>
      <c r="M223" s="133">
        <v>5040.95</v>
      </c>
      <c r="N223" s="191">
        <f t="shared" si="80"/>
        <v>1.1000004364258468E-2</v>
      </c>
      <c r="O223" s="139"/>
    </row>
    <row r="224" spans="1:16" s="150" customFormat="1" ht="60.75" customHeight="1" x14ac:dyDescent="0.4">
      <c r="B224" s="209" t="s">
        <v>15</v>
      </c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1"/>
      <c r="O224" s="177"/>
      <c r="P224" s="201"/>
    </row>
    <row r="225" spans="1:16" ht="100.5" customHeight="1" thickBot="1" x14ac:dyDescent="0.4">
      <c r="A225" s="90"/>
      <c r="B225" s="156" t="s">
        <v>49</v>
      </c>
      <c r="C225" s="110">
        <v>0.02</v>
      </c>
      <c r="D225" s="110">
        <v>0.02</v>
      </c>
      <c r="E225" s="100"/>
      <c r="F225" s="124"/>
      <c r="G225" s="98"/>
      <c r="H225" s="98"/>
      <c r="I225" s="124"/>
      <c r="J225" s="173"/>
      <c r="K225" s="123"/>
      <c r="L225" s="163"/>
      <c r="M225" s="133"/>
      <c r="N225" s="190"/>
      <c r="O225" s="138"/>
    </row>
    <row r="226" spans="1:16" ht="23.25" x14ac:dyDescent="0.35">
      <c r="B226" s="99" t="s">
        <v>13</v>
      </c>
      <c r="C226" s="101"/>
      <c r="D226" s="101"/>
      <c r="E226" s="100"/>
      <c r="F226" s="124"/>
      <c r="G226" s="98"/>
      <c r="H226" s="98"/>
      <c r="I226" s="124"/>
      <c r="J226" s="173"/>
      <c r="K226" s="123"/>
      <c r="L226" s="163"/>
      <c r="M226" s="133"/>
      <c r="N226" s="190"/>
      <c r="O226" s="138"/>
    </row>
    <row r="227" spans="1:16" ht="23.25" x14ac:dyDescent="0.35">
      <c r="B227" s="102" t="s">
        <v>6</v>
      </c>
      <c r="C227" s="101">
        <v>0.02</v>
      </c>
      <c r="D227" s="101"/>
      <c r="E227" s="100">
        <v>100</v>
      </c>
      <c r="F227" s="124">
        <f t="shared" ref="F227:F232" si="81">E227*G227</f>
        <v>239390</v>
      </c>
      <c r="G227" s="98">
        <v>2393.9</v>
      </c>
      <c r="H227" s="98">
        <v>1636.46</v>
      </c>
      <c r="I227" s="124">
        <f t="shared" ref="I227:I232" si="82">H227*E227</f>
        <v>163646</v>
      </c>
      <c r="J227" s="173">
        <f>F227*C227</f>
        <v>4787.8</v>
      </c>
      <c r="K227" s="123">
        <f>I227*C227</f>
        <v>3272.92</v>
      </c>
      <c r="L227" s="163">
        <v>0.03</v>
      </c>
      <c r="M227" s="133">
        <v>5400.32</v>
      </c>
      <c r="N227" s="191">
        <f t="shared" ref="N227:N232" si="83">M227/I227</f>
        <v>3.3000012221502513E-2</v>
      </c>
      <c r="O227" s="131"/>
      <c r="P227" s="185"/>
    </row>
    <row r="228" spans="1:16" ht="23.25" x14ac:dyDescent="0.35">
      <c r="B228" s="102" t="s">
        <v>8</v>
      </c>
      <c r="C228" s="101"/>
      <c r="D228" s="101">
        <v>0.02</v>
      </c>
      <c r="E228" s="100">
        <v>100</v>
      </c>
      <c r="F228" s="124">
        <f t="shared" si="81"/>
        <v>118074</v>
      </c>
      <c r="G228" s="98">
        <v>1180.74</v>
      </c>
      <c r="H228" s="98">
        <v>1371.3</v>
      </c>
      <c r="I228" s="124">
        <f t="shared" si="82"/>
        <v>137130</v>
      </c>
      <c r="J228" s="173">
        <f>F228*D228</f>
        <v>2361.48</v>
      </c>
      <c r="K228" s="123">
        <f>I228*D228</f>
        <v>2742.6</v>
      </c>
      <c r="L228" s="163">
        <v>0.02</v>
      </c>
      <c r="M228" s="133">
        <v>2605.4699999999998</v>
      </c>
      <c r="N228" s="191">
        <f t="shared" si="83"/>
        <v>1.9E-2</v>
      </c>
      <c r="O228" s="131"/>
    </row>
    <row r="229" spans="1:16" ht="23.25" x14ac:dyDescent="0.35">
      <c r="B229" s="102" t="s">
        <v>9</v>
      </c>
      <c r="C229" s="101"/>
      <c r="D229" s="101">
        <v>0.02</v>
      </c>
      <c r="E229" s="100">
        <v>100</v>
      </c>
      <c r="F229" s="124">
        <f t="shared" si="81"/>
        <v>121421</v>
      </c>
      <c r="G229" s="98">
        <v>1214.21</v>
      </c>
      <c r="H229" s="123">
        <v>1371.3</v>
      </c>
      <c r="I229" s="124">
        <f t="shared" si="82"/>
        <v>137130</v>
      </c>
      <c r="J229" s="173">
        <f>F229*D229</f>
        <v>2428.42</v>
      </c>
      <c r="K229" s="123">
        <f>I229*D229</f>
        <v>2742.6</v>
      </c>
      <c r="L229" s="163">
        <v>0.02</v>
      </c>
      <c r="M229" s="133">
        <v>2605.4699999999998</v>
      </c>
      <c r="N229" s="191">
        <f t="shared" si="83"/>
        <v>1.9E-2</v>
      </c>
      <c r="O229" s="131"/>
    </row>
    <row r="230" spans="1:16" ht="23.25" x14ac:dyDescent="0.35">
      <c r="B230" s="102" t="s">
        <v>10</v>
      </c>
      <c r="C230" s="101"/>
      <c r="D230" s="101">
        <v>0.02</v>
      </c>
      <c r="E230" s="100">
        <v>100</v>
      </c>
      <c r="F230" s="124">
        <f t="shared" si="81"/>
        <v>117342</v>
      </c>
      <c r="G230" s="98">
        <v>1173.42</v>
      </c>
      <c r="H230" s="98">
        <v>1145.21</v>
      </c>
      <c r="I230" s="124">
        <f t="shared" si="82"/>
        <v>114521</v>
      </c>
      <c r="J230" s="173">
        <f>F230*D230</f>
        <v>2346.84</v>
      </c>
      <c r="K230" s="123">
        <f>I230*D230</f>
        <v>2290.42</v>
      </c>
      <c r="L230" s="163">
        <v>0.02</v>
      </c>
      <c r="M230" s="133">
        <v>2633.98</v>
      </c>
      <c r="N230" s="191">
        <f t="shared" si="83"/>
        <v>2.2999973803931158E-2</v>
      </c>
      <c r="O230" s="131"/>
    </row>
    <row r="231" spans="1:16" ht="23.25" x14ac:dyDescent="0.35">
      <c r="B231" s="102" t="s">
        <v>11</v>
      </c>
      <c r="C231" s="101"/>
      <c r="D231" s="101">
        <v>0.02</v>
      </c>
      <c r="E231" s="100">
        <v>100</v>
      </c>
      <c r="F231" s="124">
        <f t="shared" si="81"/>
        <v>118676</v>
      </c>
      <c r="G231" s="98">
        <v>1186.76</v>
      </c>
      <c r="H231" s="98">
        <v>1143.53</v>
      </c>
      <c r="I231" s="124">
        <f t="shared" si="82"/>
        <v>114353</v>
      </c>
      <c r="J231" s="173">
        <f>F231*D231</f>
        <v>2373.52</v>
      </c>
      <c r="K231" s="123">
        <f>I231*D231</f>
        <v>2287.06</v>
      </c>
      <c r="L231" s="163">
        <v>0.02</v>
      </c>
      <c r="M231" s="133">
        <v>2630.12</v>
      </c>
      <c r="N231" s="191">
        <f t="shared" si="83"/>
        <v>2.3000008744851468E-2</v>
      </c>
      <c r="O231" s="131"/>
    </row>
    <row r="232" spans="1:16" ht="24" thickBot="1" x14ac:dyDescent="0.4">
      <c r="B232" s="102" t="s">
        <v>12</v>
      </c>
      <c r="C232" s="101"/>
      <c r="D232" s="101">
        <v>0.02</v>
      </c>
      <c r="E232" s="100">
        <v>100</v>
      </c>
      <c r="F232" s="124">
        <f t="shared" si="81"/>
        <v>114623</v>
      </c>
      <c r="G232" s="98">
        <v>1146.23</v>
      </c>
      <c r="H232" s="98">
        <v>1289.9000000000001</v>
      </c>
      <c r="I232" s="124">
        <f t="shared" si="82"/>
        <v>128990.00000000001</v>
      </c>
      <c r="J232" s="173">
        <f>F232*D232</f>
        <v>2292.46</v>
      </c>
      <c r="K232" s="123">
        <f>I232*D232</f>
        <v>2579.8000000000002</v>
      </c>
      <c r="L232" s="163">
        <v>0.02</v>
      </c>
      <c r="M232" s="133">
        <v>2579.8000000000002</v>
      </c>
      <c r="N232" s="191">
        <f t="shared" si="83"/>
        <v>0.02</v>
      </c>
      <c r="O232" s="131"/>
    </row>
    <row r="233" spans="1:16" ht="54.75" customHeight="1" thickBot="1" x14ac:dyDescent="0.4">
      <c r="A233" s="90"/>
      <c r="B233" s="157" t="s">
        <v>50</v>
      </c>
      <c r="C233" s="114">
        <v>6.3E-2</v>
      </c>
      <c r="D233" s="114">
        <v>0.03</v>
      </c>
      <c r="E233" s="100"/>
      <c r="F233" s="124"/>
      <c r="G233" s="98"/>
      <c r="H233" s="98"/>
      <c r="I233" s="124"/>
      <c r="J233" s="173"/>
      <c r="K233" s="123"/>
      <c r="L233" s="163"/>
      <c r="M233" s="133"/>
      <c r="N233" s="190"/>
      <c r="O233" s="138"/>
    </row>
    <row r="234" spans="1:16" ht="23.25" x14ac:dyDescent="0.35">
      <c r="B234" s="99" t="s">
        <v>13</v>
      </c>
      <c r="C234" s="101"/>
      <c r="D234" s="101"/>
      <c r="E234" s="100"/>
      <c r="F234" s="124"/>
      <c r="G234" s="98"/>
      <c r="H234" s="98"/>
      <c r="I234" s="124"/>
      <c r="J234" s="173"/>
      <c r="K234" s="123"/>
      <c r="L234" s="163"/>
      <c r="M234" s="133"/>
      <c r="N234" s="190"/>
      <c r="O234" s="138"/>
    </row>
    <row r="235" spans="1:16" ht="23.25" x14ac:dyDescent="0.35">
      <c r="B235" s="102" t="s">
        <v>6</v>
      </c>
      <c r="C235" s="101">
        <v>6.3E-2</v>
      </c>
      <c r="D235" s="101"/>
      <c r="E235" s="100">
        <v>100</v>
      </c>
      <c r="F235" s="124">
        <f t="shared" ref="F235:F240" si="84">E235*G235</f>
        <v>239390</v>
      </c>
      <c r="G235" s="98">
        <v>2393.9</v>
      </c>
      <c r="H235" s="98">
        <v>1636.46</v>
      </c>
      <c r="I235" s="124">
        <f t="shared" ref="I235:I240" si="85">H235*E235</f>
        <v>163646</v>
      </c>
      <c r="J235" s="173">
        <f>F235*C235</f>
        <v>15081.57</v>
      </c>
      <c r="K235" s="123">
        <f>I235*C235</f>
        <v>10309.698</v>
      </c>
      <c r="L235" s="164">
        <v>6.3E-2</v>
      </c>
      <c r="M235" s="133">
        <v>16364.6</v>
      </c>
      <c r="N235" s="192">
        <f t="shared" ref="N235:N240" si="86">M235/I235</f>
        <v>0.1</v>
      </c>
      <c r="O235" s="139"/>
      <c r="P235" s="185"/>
    </row>
    <row r="236" spans="1:16" ht="23.25" x14ac:dyDescent="0.35">
      <c r="B236" s="102" t="s">
        <v>8</v>
      </c>
      <c r="C236" s="101"/>
      <c r="D236" s="101">
        <v>0.03</v>
      </c>
      <c r="E236" s="100">
        <v>100</v>
      </c>
      <c r="F236" s="124">
        <f t="shared" si="84"/>
        <v>118074</v>
      </c>
      <c r="G236" s="98">
        <v>1180.74</v>
      </c>
      <c r="H236" s="98">
        <v>1049</v>
      </c>
      <c r="I236" s="124">
        <f t="shared" si="85"/>
        <v>104900</v>
      </c>
      <c r="J236" s="173">
        <f>F236*D236</f>
        <v>3542.22</v>
      </c>
      <c r="K236" s="123">
        <f>I236*D236</f>
        <v>3147</v>
      </c>
      <c r="L236" s="163">
        <v>0.03</v>
      </c>
      <c r="M236" s="133">
        <v>3147</v>
      </c>
      <c r="N236" s="192">
        <f t="shared" si="86"/>
        <v>0.03</v>
      </c>
      <c r="O236" s="131"/>
    </row>
    <row r="237" spans="1:16" ht="23.25" x14ac:dyDescent="0.35">
      <c r="B237" s="102" t="s">
        <v>9</v>
      </c>
      <c r="C237" s="101"/>
      <c r="D237" s="101">
        <v>0.03</v>
      </c>
      <c r="E237" s="100">
        <v>100</v>
      </c>
      <c r="F237" s="124">
        <f t="shared" si="84"/>
        <v>121421</v>
      </c>
      <c r="G237" s="98">
        <v>1214.21</v>
      </c>
      <c r="H237" s="98">
        <v>1371.3</v>
      </c>
      <c r="I237" s="124">
        <f t="shared" si="85"/>
        <v>137130</v>
      </c>
      <c r="J237" s="173">
        <f>F237*D237</f>
        <v>3642.6299999999997</v>
      </c>
      <c r="K237" s="123">
        <f>I237*D237</f>
        <v>4113.8999999999996</v>
      </c>
      <c r="L237" s="163">
        <v>0.03</v>
      </c>
      <c r="M237" s="133">
        <v>4113.8999999999996</v>
      </c>
      <c r="N237" s="192">
        <f t="shared" si="86"/>
        <v>0.03</v>
      </c>
      <c r="O237" s="131"/>
    </row>
    <row r="238" spans="1:16" ht="23.25" x14ac:dyDescent="0.35">
      <c r="B238" s="102" t="s">
        <v>10</v>
      </c>
      <c r="C238" s="101"/>
      <c r="D238" s="101">
        <v>0.03</v>
      </c>
      <c r="E238" s="100">
        <v>100</v>
      </c>
      <c r="F238" s="124">
        <f t="shared" si="84"/>
        <v>117342</v>
      </c>
      <c r="G238" s="98">
        <v>1173.42</v>
      </c>
      <c r="H238" s="98">
        <v>1145.21</v>
      </c>
      <c r="I238" s="124">
        <f t="shared" si="85"/>
        <v>114521</v>
      </c>
      <c r="J238" s="173">
        <f>F238*D238</f>
        <v>3520.2599999999998</v>
      </c>
      <c r="K238" s="123">
        <f>I238*D238</f>
        <v>3435.6299999999997</v>
      </c>
      <c r="L238" s="163">
        <v>0.03</v>
      </c>
      <c r="M238" s="133">
        <v>3435.63</v>
      </c>
      <c r="N238" s="192">
        <f t="shared" si="86"/>
        <v>3.0000000000000002E-2</v>
      </c>
      <c r="O238" s="131"/>
    </row>
    <row r="239" spans="1:16" ht="23.25" x14ac:dyDescent="0.35">
      <c r="B239" s="102" t="s">
        <v>11</v>
      </c>
      <c r="C239" s="101"/>
      <c r="D239" s="101">
        <v>0.03</v>
      </c>
      <c r="E239" s="100">
        <v>100</v>
      </c>
      <c r="F239" s="124">
        <f t="shared" si="84"/>
        <v>118676</v>
      </c>
      <c r="G239" s="98">
        <v>1186.76</v>
      </c>
      <c r="H239" s="98">
        <v>1143.53</v>
      </c>
      <c r="I239" s="124">
        <f t="shared" si="85"/>
        <v>114353</v>
      </c>
      <c r="J239" s="173">
        <f>F239*D239</f>
        <v>3560.2799999999997</v>
      </c>
      <c r="K239" s="123">
        <f>I239*D239</f>
        <v>3430.5899999999997</v>
      </c>
      <c r="L239" s="163">
        <v>0.03</v>
      </c>
      <c r="M239" s="133">
        <v>3430.59</v>
      </c>
      <c r="N239" s="192">
        <f t="shared" si="86"/>
        <v>3.0000000000000002E-2</v>
      </c>
      <c r="O239" s="131"/>
    </row>
    <row r="240" spans="1:16" ht="23.25" x14ac:dyDescent="0.35">
      <c r="B240" s="102" t="s">
        <v>12</v>
      </c>
      <c r="C240" s="101"/>
      <c r="D240" s="101">
        <v>0.03</v>
      </c>
      <c r="E240" s="100">
        <v>100</v>
      </c>
      <c r="F240" s="124">
        <f t="shared" si="84"/>
        <v>114623</v>
      </c>
      <c r="G240" s="98">
        <v>1146.23</v>
      </c>
      <c r="H240" s="98">
        <v>1289.9000000000001</v>
      </c>
      <c r="I240" s="124">
        <f t="shared" si="85"/>
        <v>128990.00000000001</v>
      </c>
      <c r="J240" s="173">
        <f>F240*D240</f>
        <v>3438.69</v>
      </c>
      <c r="K240" s="123">
        <f>I240*D240</f>
        <v>3869.7000000000003</v>
      </c>
      <c r="L240" s="163">
        <v>0.03</v>
      </c>
      <c r="M240" s="133">
        <v>3869.7</v>
      </c>
      <c r="N240" s="192">
        <f t="shared" si="86"/>
        <v>2.9999999999999995E-2</v>
      </c>
      <c r="O240" s="131"/>
    </row>
    <row r="241" spans="1:16" ht="54" customHeight="1" thickBot="1" x14ac:dyDescent="0.4">
      <c r="A241" s="90"/>
      <c r="B241" s="156" t="s">
        <v>51</v>
      </c>
      <c r="C241" s="110">
        <v>0.04</v>
      </c>
      <c r="D241" s="110">
        <v>0.04</v>
      </c>
      <c r="E241" s="100"/>
      <c r="F241" s="124"/>
      <c r="G241" s="98"/>
      <c r="H241" s="98"/>
      <c r="I241" s="124"/>
      <c r="J241" s="173"/>
      <c r="K241" s="123"/>
      <c r="L241" s="163"/>
      <c r="M241" s="133"/>
      <c r="N241" s="190"/>
      <c r="O241" s="138"/>
    </row>
    <row r="242" spans="1:16" ht="23.25" x14ac:dyDescent="0.35">
      <c r="B242" s="99" t="s">
        <v>13</v>
      </c>
      <c r="C242" s="101"/>
      <c r="D242" s="101"/>
      <c r="E242" s="100"/>
      <c r="F242" s="124"/>
      <c r="G242" s="98"/>
      <c r="H242" s="98"/>
      <c r="I242" s="124"/>
      <c r="J242" s="173"/>
      <c r="K242" s="123"/>
      <c r="L242" s="163"/>
      <c r="M242" s="133"/>
      <c r="N242" s="190"/>
      <c r="O242" s="138"/>
    </row>
    <row r="243" spans="1:16" ht="23.25" x14ac:dyDescent="0.35">
      <c r="B243" s="102" t="s">
        <v>6</v>
      </c>
      <c r="C243" s="101">
        <v>0.04</v>
      </c>
      <c r="D243" s="101"/>
      <c r="E243" s="100">
        <v>100</v>
      </c>
      <c r="F243" s="124">
        <f t="shared" ref="F243:F248" si="87">E243*G243</f>
        <v>239390</v>
      </c>
      <c r="G243" s="98">
        <v>2393.9</v>
      </c>
      <c r="H243" s="98">
        <v>1636.46</v>
      </c>
      <c r="I243" s="124">
        <f t="shared" ref="I243:I248" si="88">H243*E243</f>
        <v>163646</v>
      </c>
      <c r="J243" s="173">
        <f>F243*C243</f>
        <v>9575.6</v>
      </c>
      <c r="K243" s="123">
        <f>I243*C243</f>
        <v>6545.84</v>
      </c>
      <c r="L243" s="163">
        <v>0.04</v>
      </c>
      <c r="M243" s="133">
        <v>11455.22</v>
      </c>
      <c r="N243" s="195">
        <f>M243/I243</f>
        <v>6.9999999999999993E-2</v>
      </c>
      <c r="O243" s="142"/>
      <c r="P243" s="185"/>
    </row>
    <row r="244" spans="1:16" ht="23.25" x14ac:dyDescent="0.35">
      <c r="B244" s="102" t="s">
        <v>8</v>
      </c>
      <c r="C244" s="101"/>
      <c r="D244" s="101">
        <v>0.04</v>
      </c>
      <c r="E244" s="100">
        <v>100</v>
      </c>
      <c r="F244" s="124">
        <f t="shared" si="87"/>
        <v>118074</v>
      </c>
      <c r="G244" s="98">
        <v>1180.74</v>
      </c>
      <c r="H244" s="98">
        <v>1049</v>
      </c>
      <c r="I244" s="124">
        <f t="shared" si="88"/>
        <v>104900</v>
      </c>
      <c r="J244" s="173">
        <f>F244*D244</f>
        <v>4722.96</v>
      </c>
      <c r="K244" s="123">
        <f>I244*D244</f>
        <v>4196</v>
      </c>
      <c r="L244" s="163">
        <v>0.04</v>
      </c>
      <c r="M244" s="133">
        <v>5245</v>
      </c>
      <c r="N244" s="195">
        <f>M244/I244</f>
        <v>0.05</v>
      </c>
      <c r="O244" s="142"/>
    </row>
    <row r="245" spans="1:16" ht="23.25" x14ac:dyDescent="0.35">
      <c r="B245" s="102" t="s">
        <v>9</v>
      </c>
      <c r="C245" s="101"/>
      <c r="D245" s="101">
        <v>0.04</v>
      </c>
      <c r="E245" s="100">
        <v>100</v>
      </c>
      <c r="F245" s="124">
        <f t="shared" si="87"/>
        <v>121421</v>
      </c>
      <c r="G245" s="98">
        <v>1214.21</v>
      </c>
      <c r="H245" s="98">
        <v>1371.3</v>
      </c>
      <c r="I245" s="124">
        <f t="shared" si="88"/>
        <v>137130</v>
      </c>
      <c r="J245" s="173">
        <f>F245*D245</f>
        <v>4856.84</v>
      </c>
      <c r="K245" s="123">
        <f>I245*D245</f>
        <v>5485.2</v>
      </c>
      <c r="L245" s="163">
        <v>0.04</v>
      </c>
      <c r="M245" s="133">
        <v>5485.2</v>
      </c>
      <c r="N245" s="195">
        <v>0.04</v>
      </c>
      <c r="O245" s="142"/>
    </row>
    <row r="246" spans="1:16" ht="23.25" x14ac:dyDescent="0.35">
      <c r="B246" s="102" t="s">
        <v>10</v>
      </c>
      <c r="C246" s="101"/>
      <c r="D246" s="101">
        <v>0.04</v>
      </c>
      <c r="E246" s="100">
        <v>100</v>
      </c>
      <c r="F246" s="124">
        <f t="shared" si="87"/>
        <v>117342</v>
      </c>
      <c r="G246" s="98">
        <v>1173.42</v>
      </c>
      <c r="H246" s="98">
        <v>1145.21</v>
      </c>
      <c r="I246" s="124">
        <f t="shared" si="88"/>
        <v>114521</v>
      </c>
      <c r="J246" s="173">
        <f>F246*D246</f>
        <v>4693.68</v>
      </c>
      <c r="K246" s="123">
        <f>I246*D246</f>
        <v>4580.84</v>
      </c>
      <c r="L246" s="163">
        <v>0.04</v>
      </c>
      <c r="M246" s="133">
        <f t="shared" ref="M246" si="89">J246*10/100+J246</f>
        <v>5163.0480000000007</v>
      </c>
      <c r="N246" s="195">
        <f>M246/I246</f>
        <v>4.5083853616367311E-2</v>
      </c>
      <c r="O246" s="142"/>
    </row>
    <row r="247" spans="1:16" ht="23.25" x14ac:dyDescent="0.35">
      <c r="B247" s="102" t="s">
        <v>11</v>
      </c>
      <c r="C247" s="101"/>
      <c r="D247" s="101">
        <v>0.04</v>
      </c>
      <c r="E247" s="100">
        <v>100</v>
      </c>
      <c r="F247" s="124">
        <f t="shared" si="87"/>
        <v>118676</v>
      </c>
      <c r="G247" s="98">
        <v>1186.76</v>
      </c>
      <c r="H247" s="98">
        <v>1143.53</v>
      </c>
      <c r="I247" s="124">
        <f t="shared" si="88"/>
        <v>114353</v>
      </c>
      <c r="J247" s="173">
        <f>F247*D247</f>
        <v>4747.04</v>
      </c>
      <c r="K247" s="123">
        <f>I247*D247</f>
        <v>4574.12</v>
      </c>
      <c r="L247" s="163">
        <v>0.04</v>
      </c>
      <c r="M247" s="133">
        <v>5717.65</v>
      </c>
      <c r="N247" s="195">
        <f>M247/I247</f>
        <v>4.9999999999999996E-2</v>
      </c>
      <c r="O247" s="142"/>
    </row>
    <row r="248" spans="1:16" ht="24" thickBot="1" x14ac:dyDescent="0.4">
      <c r="B248" s="102" t="s">
        <v>12</v>
      </c>
      <c r="C248" s="101"/>
      <c r="D248" s="101">
        <v>0.04</v>
      </c>
      <c r="E248" s="100">
        <v>100</v>
      </c>
      <c r="F248" s="124">
        <f t="shared" si="87"/>
        <v>114623</v>
      </c>
      <c r="G248" s="98">
        <v>1146.23</v>
      </c>
      <c r="H248" s="98">
        <v>1289.9000000000001</v>
      </c>
      <c r="I248" s="124">
        <f t="shared" si="88"/>
        <v>128990.00000000001</v>
      </c>
      <c r="J248" s="173">
        <f>F248*D248</f>
        <v>4584.92</v>
      </c>
      <c r="K248" s="123">
        <f>I248*D248</f>
        <v>5159.6000000000004</v>
      </c>
      <c r="L248" s="163">
        <v>0.04</v>
      </c>
      <c r="M248" s="133">
        <v>5159.6000000000004</v>
      </c>
      <c r="N248" s="195">
        <f>M248/I248</f>
        <v>0.04</v>
      </c>
      <c r="O248" s="142"/>
    </row>
    <row r="249" spans="1:16" ht="210.75" customHeight="1" x14ac:dyDescent="0.35">
      <c r="A249" s="90"/>
      <c r="B249" s="155" t="s">
        <v>52</v>
      </c>
      <c r="C249" s="106">
        <v>1.4999999999999999E-2</v>
      </c>
      <c r="D249" s="106">
        <v>1.4999999999999999E-2</v>
      </c>
      <c r="E249" s="100"/>
      <c r="F249" s="124"/>
      <c r="G249" s="98"/>
      <c r="H249" s="98"/>
      <c r="I249" s="124"/>
      <c r="J249" s="173"/>
      <c r="K249" s="123"/>
      <c r="L249" s="163"/>
      <c r="M249" s="133"/>
      <c r="N249" s="190"/>
      <c r="O249" s="138"/>
    </row>
    <row r="250" spans="1:16" ht="23.25" x14ac:dyDescent="0.35">
      <c r="B250" s="99" t="s">
        <v>13</v>
      </c>
      <c r="C250" s="101"/>
      <c r="D250" s="101"/>
      <c r="E250" s="100"/>
      <c r="F250" s="124"/>
      <c r="G250" s="98"/>
      <c r="H250" s="98"/>
      <c r="I250" s="124"/>
      <c r="J250" s="173"/>
      <c r="K250" s="123"/>
      <c r="L250" s="163"/>
      <c r="M250" s="133"/>
      <c r="N250" s="190"/>
      <c r="O250" s="138"/>
    </row>
    <row r="251" spans="1:16" ht="23.25" x14ac:dyDescent="0.35">
      <c r="B251" s="102" t="s">
        <v>6</v>
      </c>
      <c r="C251" s="101">
        <v>1.4999999999999999E-2</v>
      </c>
      <c r="D251" s="101"/>
      <c r="E251" s="100">
        <v>100</v>
      </c>
      <c r="F251" s="124">
        <f t="shared" ref="F251:F256" si="90">E251*G251</f>
        <v>239390</v>
      </c>
      <c r="G251" s="98">
        <v>2393.9</v>
      </c>
      <c r="H251" s="98">
        <v>1636.46</v>
      </c>
      <c r="I251" s="124">
        <f t="shared" ref="I251:I256" si="91">H251*E251</f>
        <v>163646</v>
      </c>
      <c r="J251" s="173">
        <f>F251*C251</f>
        <v>3590.85</v>
      </c>
      <c r="K251" s="123">
        <f>I251*C251</f>
        <v>2454.69</v>
      </c>
      <c r="L251" s="164">
        <v>1.4999999999999999E-2</v>
      </c>
      <c r="M251" s="133">
        <v>3927.5</v>
      </c>
      <c r="N251" s="191">
        <f t="shared" ref="N251:N256" si="92">M251/I251</f>
        <v>2.3999975556994978E-2</v>
      </c>
      <c r="O251" s="139"/>
      <c r="P251" s="185"/>
    </row>
    <row r="252" spans="1:16" ht="23.25" x14ac:dyDescent="0.35">
      <c r="B252" s="102" t="s">
        <v>8</v>
      </c>
      <c r="C252" s="101"/>
      <c r="D252" s="101">
        <v>1.4999999999999999E-2</v>
      </c>
      <c r="E252" s="100">
        <v>100</v>
      </c>
      <c r="F252" s="124">
        <f t="shared" si="90"/>
        <v>118074</v>
      </c>
      <c r="G252" s="98">
        <v>1180.74</v>
      </c>
      <c r="H252" s="98">
        <v>1049</v>
      </c>
      <c r="I252" s="124">
        <f t="shared" si="91"/>
        <v>104900</v>
      </c>
      <c r="J252" s="173">
        <f>F252*D252</f>
        <v>1771.11</v>
      </c>
      <c r="K252" s="123">
        <f>I252*D252</f>
        <v>1573.5</v>
      </c>
      <c r="L252" s="164">
        <v>1.4999999999999999E-2</v>
      </c>
      <c r="M252" s="133">
        <v>1993.1</v>
      </c>
      <c r="N252" s="191">
        <f t="shared" si="92"/>
        <v>1.9E-2</v>
      </c>
      <c r="O252" s="139"/>
    </row>
    <row r="253" spans="1:16" ht="23.25" x14ac:dyDescent="0.35">
      <c r="B253" s="102" t="s">
        <v>9</v>
      </c>
      <c r="C253" s="101"/>
      <c r="D253" s="101">
        <v>1.4999999999999999E-2</v>
      </c>
      <c r="E253" s="100">
        <v>100</v>
      </c>
      <c r="F253" s="124">
        <f t="shared" si="90"/>
        <v>121421</v>
      </c>
      <c r="G253" s="98">
        <v>1214.21</v>
      </c>
      <c r="H253" s="98">
        <v>1371.3</v>
      </c>
      <c r="I253" s="124">
        <f t="shared" si="91"/>
        <v>137130</v>
      </c>
      <c r="J253" s="173">
        <f>F253*D253</f>
        <v>1821.3149999999998</v>
      </c>
      <c r="K253" s="123">
        <f>I253*D253</f>
        <v>2056.9499999999998</v>
      </c>
      <c r="L253" s="164">
        <v>1.4999999999999999E-2</v>
      </c>
      <c r="M253" s="133">
        <v>2056.9499999999998</v>
      </c>
      <c r="N253" s="191">
        <f t="shared" si="92"/>
        <v>1.4999999999999999E-2</v>
      </c>
      <c r="O253" s="139"/>
    </row>
    <row r="254" spans="1:16" ht="23.25" x14ac:dyDescent="0.35">
      <c r="B254" s="102" t="s">
        <v>10</v>
      </c>
      <c r="C254" s="101"/>
      <c r="D254" s="101">
        <v>1.4999999999999999E-2</v>
      </c>
      <c r="E254" s="100">
        <v>100</v>
      </c>
      <c r="F254" s="124">
        <f t="shared" si="90"/>
        <v>117342</v>
      </c>
      <c r="G254" s="98">
        <v>1173.42</v>
      </c>
      <c r="H254" s="98">
        <v>1145.21</v>
      </c>
      <c r="I254" s="124">
        <f t="shared" si="91"/>
        <v>114521</v>
      </c>
      <c r="J254" s="173">
        <f>F254*D254</f>
        <v>1760.1299999999999</v>
      </c>
      <c r="K254" s="123">
        <f>I254*D254</f>
        <v>1717.8149999999998</v>
      </c>
      <c r="L254" s="164">
        <v>1.4999999999999999E-2</v>
      </c>
      <c r="M254" s="133">
        <v>1946.86</v>
      </c>
      <c r="N254" s="191">
        <f t="shared" si="92"/>
        <v>1.7000026196068843E-2</v>
      </c>
      <c r="O254" s="139"/>
    </row>
    <row r="255" spans="1:16" ht="23.25" x14ac:dyDescent="0.35">
      <c r="B255" s="102" t="s">
        <v>11</v>
      </c>
      <c r="C255" s="101"/>
      <c r="D255" s="101">
        <v>1.4999999999999999E-2</v>
      </c>
      <c r="E255" s="100">
        <v>100</v>
      </c>
      <c r="F255" s="124">
        <f t="shared" si="90"/>
        <v>118676</v>
      </c>
      <c r="G255" s="98">
        <v>1186.76</v>
      </c>
      <c r="H255" s="98">
        <v>1143.53</v>
      </c>
      <c r="I255" s="124">
        <f t="shared" si="91"/>
        <v>114353</v>
      </c>
      <c r="J255" s="173">
        <f>F255*D255</f>
        <v>1780.1399999999999</v>
      </c>
      <c r="K255" s="123">
        <f>I255*D255</f>
        <v>1715.2949999999998</v>
      </c>
      <c r="L255" s="164">
        <v>1.4999999999999999E-2</v>
      </c>
      <c r="M255" s="133">
        <v>1944</v>
      </c>
      <c r="N255" s="191">
        <f t="shared" si="92"/>
        <v>1.699999125514853E-2</v>
      </c>
      <c r="O255" s="139"/>
    </row>
    <row r="256" spans="1:16" ht="24" thickBot="1" x14ac:dyDescent="0.4">
      <c r="B256" s="102" t="s">
        <v>12</v>
      </c>
      <c r="C256" s="101"/>
      <c r="D256" s="101">
        <v>1.4999999999999999E-2</v>
      </c>
      <c r="E256" s="100">
        <v>100</v>
      </c>
      <c r="F256" s="124">
        <f t="shared" si="90"/>
        <v>114623</v>
      </c>
      <c r="G256" s="98">
        <v>1146.23</v>
      </c>
      <c r="H256" s="98">
        <v>1289.9000000000001</v>
      </c>
      <c r="I256" s="124">
        <f t="shared" si="91"/>
        <v>128990.00000000001</v>
      </c>
      <c r="J256" s="173">
        <f>F256*D256</f>
        <v>1719.345</v>
      </c>
      <c r="K256" s="123">
        <f>I256*D256</f>
        <v>1934.8500000000001</v>
      </c>
      <c r="L256" s="164">
        <v>1.4999999999999999E-2</v>
      </c>
      <c r="M256" s="133">
        <v>1934.85</v>
      </c>
      <c r="N256" s="191">
        <f t="shared" si="92"/>
        <v>1.4999999999999998E-2</v>
      </c>
      <c r="O256" s="139"/>
    </row>
    <row r="257" spans="1:16" ht="78.75" customHeight="1" thickBot="1" x14ac:dyDescent="0.4">
      <c r="A257" s="90"/>
      <c r="B257" s="157" t="s">
        <v>90</v>
      </c>
      <c r="C257" s="114">
        <v>0.06</v>
      </c>
      <c r="D257" s="114">
        <v>0.27</v>
      </c>
      <c r="E257" s="100"/>
      <c r="F257" s="124"/>
      <c r="G257" s="98"/>
      <c r="H257" s="98"/>
      <c r="I257" s="124"/>
      <c r="J257" s="173"/>
      <c r="K257" s="123"/>
      <c r="L257" s="163"/>
      <c r="M257" s="133"/>
      <c r="N257" s="190"/>
      <c r="O257" s="138"/>
    </row>
    <row r="258" spans="1:16" ht="23.25" x14ac:dyDescent="0.35">
      <c r="B258" s="99" t="s">
        <v>13</v>
      </c>
      <c r="C258" s="101"/>
      <c r="D258" s="101"/>
      <c r="E258" s="100"/>
      <c r="F258" s="124"/>
      <c r="G258" s="98"/>
      <c r="H258" s="98"/>
      <c r="I258" s="124"/>
      <c r="J258" s="173"/>
      <c r="K258" s="123"/>
      <c r="L258" s="163"/>
      <c r="M258" s="133"/>
      <c r="N258" s="190"/>
      <c r="O258" s="138"/>
    </row>
    <row r="259" spans="1:16" ht="23.25" x14ac:dyDescent="0.35">
      <c r="B259" s="102" t="s">
        <v>6</v>
      </c>
      <c r="C259" s="101">
        <v>0.06</v>
      </c>
      <c r="D259" s="101"/>
      <c r="E259" s="100">
        <v>100</v>
      </c>
      <c r="F259" s="124">
        <f t="shared" ref="F259:F264" si="93">E259*G259</f>
        <v>239390</v>
      </c>
      <c r="G259" s="98">
        <v>2393.9</v>
      </c>
      <c r="H259" s="98">
        <v>1636.46</v>
      </c>
      <c r="I259" s="124">
        <f t="shared" ref="I259:I264" si="94">H259*E259</f>
        <v>163646</v>
      </c>
      <c r="J259" s="173">
        <f>F259*C259</f>
        <v>14363.4</v>
      </c>
      <c r="K259" s="123">
        <f>I259*C259</f>
        <v>9818.76</v>
      </c>
      <c r="L259" s="163">
        <v>0.06</v>
      </c>
      <c r="M259" s="133">
        <v>16354.6</v>
      </c>
      <c r="N259" s="192">
        <f t="shared" ref="N259:N264" si="95">M259/I259</f>
        <v>9.9938892487442407E-2</v>
      </c>
      <c r="O259" s="131"/>
      <c r="P259" s="185"/>
    </row>
    <row r="260" spans="1:16" ht="23.25" x14ac:dyDescent="0.35">
      <c r="B260" s="102" t="s">
        <v>8</v>
      </c>
      <c r="C260" s="101"/>
      <c r="D260" s="101">
        <v>0.27</v>
      </c>
      <c r="E260" s="100">
        <v>100</v>
      </c>
      <c r="F260" s="124">
        <f t="shared" si="93"/>
        <v>118074</v>
      </c>
      <c r="G260" s="98">
        <v>1180.74</v>
      </c>
      <c r="H260" s="98">
        <v>1049</v>
      </c>
      <c r="I260" s="124">
        <f t="shared" si="94"/>
        <v>104900</v>
      </c>
      <c r="J260" s="173">
        <f>F260*D260</f>
        <v>31879.980000000003</v>
      </c>
      <c r="K260" s="123">
        <f>I260*D260</f>
        <v>28323.000000000004</v>
      </c>
      <c r="L260" s="163">
        <v>0.27</v>
      </c>
      <c r="M260" s="133">
        <v>33568</v>
      </c>
      <c r="N260" s="192">
        <f t="shared" si="95"/>
        <v>0.32</v>
      </c>
      <c r="O260" s="131"/>
    </row>
    <row r="261" spans="1:16" ht="23.25" x14ac:dyDescent="0.35">
      <c r="B261" s="102" t="s">
        <v>9</v>
      </c>
      <c r="C261" s="101"/>
      <c r="D261" s="101">
        <v>0.27</v>
      </c>
      <c r="E261" s="100">
        <v>100</v>
      </c>
      <c r="F261" s="124">
        <f t="shared" si="93"/>
        <v>121421</v>
      </c>
      <c r="G261" s="98">
        <v>1214.21</v>
      </c>
      <c r="H261" s="98">
        <v>1371.3</v>
      </c>
      <c r="I261" s="124">
        <f t="shared" si="94"/>
        <v>137130</v>
      </c>
      <c r="J261" s="173">
        <f>F261*D261</f>
        <v>32783.670000000006</v>
      </c>
      <c r="K261" s="123">
        <f>I261*D261</f>
        <v>37025.100000000006</v>
      </c>
      <c r="L261" s="163">
        <v>0.27</v>
      </c>
      <c r="M261" s="133">
        <v>34282.5</v>
      </c>
      <c r="N261" s="192">
        <f t="shared" si="95"/>
        <v>0.25</v>
      </c>
      <c r="O261" s="131"/>
    </row>
    <row r="262" spans="1:16" ht="23.25" x14ac:dyDescent="0.35">
      <c r="B262" s="102" t="s">
        <v>10</v>
      </c>
      <c r="C262" s="101"/>
      <c r="D262" s="101">
        <v>0.27</v>
      </c>
      <c r="E262" s="100">
        <v>100</v>
      </c>
      <c r="F262" s="124">
        <f t="shared" si="93"/>
        <v>117342</v>
      </c>
      <c r="G262" s="98">
        <v>1173.42</v>
      </c>
      <c r="H262" s="98">
        <v>1145.21</v>
      </c>
      <c r="I262" s="124">
        <f t="shared" si="94"/>
        <v>114521</v>
      </c>
      <c r="J262" s="173">
        <f>F262*D262</f>
        <v>31682.340000000004</v>
      </c>
      <c r="K262" s="123">
        <f>I262*D262</f>
        <v>30920.670000000002</v>
      </c>
      <c r="L262" s="163">
        <v>0.27</v>
      </c>
      <c r="M262" s="133">
        <v>33211.089999999997</v>
      </c>
      <c r="N262" s="192">
        <f t="shared" si="95"/>
        <v>0.28999999999999998</v>
      </c>
      <c r="O262" s="131"/>
    </row>
    <row r="263" spans="1:16" ht="23.25" x14ac:dyDescent="0.35">
      <c r="B263" s="102" t="s">
        <v>11</v>
      </c>
      <c r="C263" s="101"/>
      <c r="D263" s="101">
        <v>0.27</v>
      </c>
      <c r="E263" s="100">
        <v>100</v>
      </c>
      <c r="F263" s="124">
        <f t="shared" si="93"/>
        <v>118676</v>
      </c>
      <c r="G263" s="98">
        <v>1186.76</v>
      </c>
      <c r="H263" s="98">
        <v>1143.53</v>
      </c>
      <c r="I263" s="124">
        <f t="shared" si="94"/>
        <v>114353</v>
      </c>
      <c r="J263" s="173">
        <f>F263*D263</f>
        <v>32042.52</v>
      </c>
      <c r="K263" s="123">
        <f>I263*D263</f>
        <v>30875.31</v>
      </c>
      <c r="L263" s="163">
        <v>0.27</v>
      </c>
      <c r="M263" s="133">
        <v>33162.370000000003</v>
      </c>
      <c r="N263" s="192">
        <f t="shared" si="95"/>
        <v>0.29000000000000004</v>
      </c>
      <c r="O263" s="131"/>
    </row>
    <row r="264" spans="1:16" ht="23.25" x14ac:dyDescent="0.35">
      <c r="B264" s="102" t="s">
        <v>12</v>
      </c>
      <c r="C264" s="101"/>
      <c r="D264" s="101">
        <v>0.27</v>
      </c>
      <c r="E264" s="100">
        <v>100</v>
      </c>
      <c r="F264" s="124">
        <f t="shared" si="93"/>
        <v>114623</v>
      </c>
      <c r="G264" s="98">
        <v>1146.23</v>
      </c>
      <c r="H264" s="98">
        <v>1289.9000000000001</v>
      </c>
      <c r="I264" s="124">
        <f t="shared" si="94"/>
        <v>128990.00000000001</v>
      </c>
      <c r="J264" s="173">
        <f>F264*D264</f>
        <v>30948.210000000003</v>
      </c>
      <c r="K264" s="123">
        <f>I264*D264</f>
        <v>34827.300000000003</v>
      </c>
      <c r="L264" s="163">
        <v>0.27</v>
      </c>
      <c r="M264" s="133">
        <v>32247.5</v>
      </c>
      <c r="N264" s="192">
        <f t="shared" si="95"/>
        <v>0.24999999999999997</v>
      </c>
      <c r="O264" s="131"/>
    </row>
    <row r="265" spans="1:16" ht="84" customHeight="1" thickBot="1" x14ac:dyDescent="0.4">
      <c r="A265" s="90"/>
      <c r="B265" s="156" t="s">
        <v>53</v>
      </c>
      <c r="C265" s="110">
        <v>1.4999999999999999E-2</v>
      </c>
      <c r="D265" s="110">
        <v>1.4999999999999999E-2</v>
      </c>
      <c r="E265" s="100"/>
      <c r="F265" s="124"/>
      <c r="G265" s="98"/>
      <c r="H265" s="98"/>
      <c r="I265" s="124"/>
      <c r="J265" s="173"/>
      <c r="K265" s="123"/>
      <c r="L265" s="163"/>
      <c r="M265" s="133"/>
      <c r="N265" s="190"/>
      <c r="O265" s="138"/>
    </row>
    <row r="266" spans="1:16" ht="23.25" x14ac:dyDescent="0.35">
      <c r="B266" s="99" t="s">
        <v>13</v>
      </c>
      <c r="C266" s="101"/>
      <c r="D266" s="101"/>
      <c r="E266" s="100"/>
      <c r="F266" s="124"/>
      <c r="G266" s="98"/>
      <c r="H266" s="98"/>
      <c r="I266" s="124"/>
      <c r="J266" s="173"/>
      <c r="K266" s="123"/>
      <c r="L266" s="163"/>
      <c r="M266" s="133"/>
      <c r="N266" s="190"/>
      <c r="O266" s="138"/>
    </row>
    <row r="267" spans="1:16" ht="23.25" x14ac:dyDescent="0.35">
      <c r="B267" s="102" t="s">
        <v>6</v>
      </c>
      <c r="C267" s="101">
        <v>1.4999999999999999E-2</v>
      </c>
      <c r="D267" s="101"/>
      <c r="E267" s="100">
        <v>100</v>
      </c>
      <c r="F267" s="124">
        <f t="shared" ref="F267:F272" si="96">E267*G267</f>
        <v>239390</v>
      </c>
      <c r="G267" s="98">
        <v>2393.9</v>
      </c>
      <c r="H267" s="98">
        <v>1636.46</v>
      </c>
      <c r="I267" s="124">
        <f t="shared" ref="I267:I272" si="97">H267*E267</f>
        <v>163646</v>
      </c>
      <c r="J267" s="173">
        <f>F267*C267</f>
        <v>3590.85</v>
      </c>
      <c r="K267" s="123">
        <f>I267*C267</f>
        <v>2454.69</v>
      </c>
      <c r="L267" s="164">
        <v>1.4999999999999999E-2</v>
      </c>
      <c r="M267" s="133">
        <v>3763.86</v>
      </c>
      <c r="N267" s="191">
        <f>M267/I267</f>
        <v>2.3000012221502511E-2</v>
      </c>
      <c r="O267" s="139"/>
      <c r="P267" s="185"/>
    </row>
    <row r="268" spans="1:16" ht="23.25" x14ac:dyDescent="0.35">
      <c r="B268" s="102" t="s">
        <v>8</v>
      </c>
      <c r="C268" s="101"/>
      <c r="D268" s="101">
        <v>1.4999999999999999E-2</v>
      </c>
      <c r="E268" s="100">
        <v>100</v>
      </c>
      <c r="F268" s="124">
        <f t="shared" si="96"/>
        <v>118074</v>
      </c>
      <c r="G268" s="98">
        <v>1180.74</v>
      </c>
      <c r="H268" s="98">
        <v>1049</v>
      </c>
      <c r="I268" s="124">
        <f t="shared" si="97"/>
        <v>104900</v>
      </c>
      <c r="J268" s="173">
        <f>F268*D268</f>
        <v>1771.11</v>
      </c>
      <c r="K268" s="123">
        <f>I268*D268</f>
        <v>1573.5</v>
      </c>
      <c r="L268" s="164">
        <v>1.4999999999999999E-2</v>
      </c>
      <c r="M268" s="133">
        <v>1888.2</v>
      </c>
      <c r="N268" s="191">
        <f t="shared" ref="N268:N272" si="98">M268/I268</f>
        <v>1.8000000000000002E-2</v>
      </c>
      <c r="O268" s="139"/>
    </row>
    <row r="269" spans="1:16" ht="23.25" x14ac:dyDescent="0.35">
      <c r="B269" s="102" t="s">
        <v>9</v>
      </c>
      <c r="C269" s="101"/>
      <c r="D269" s="101">
        <v>1.4999999999999999E-2</v>
      </c>
      <c r="E269" s="100">
        <v>100</v>
      </c>
      <c r="F269" s="124">
        <f t="shared" si="96"/>
        <v>121421</v>
      </c>
      <c r="G269" s="98">
        <v>1214.21</v>
      </c>
      <c r="H269" s="98">
        <v>1371.3</v>
      </c>
      <c r="I269" s="124">
        <f t="shared" si="97"/>
        <v>137130</v>
      </c>
      <c r="J269" s="173">
        <f>F269*D269</f>
        <v>1821.3149999999998</v>
      </c>
      <c r="K269" s="123">
        <f>I269*D269</f>
        <v>2056.9499999999998</v>
      </c>
      <c r="L269" s="164">
        <v>1.4999999999999999E-2</v>
      </c>
      <c r="M269" s="133">
        <v>1919.82</v>
      </c>
      <c r="N269" s="191">
        <f t="shared" si="98"/>
        <v>1.4E-2</v>
      </c>
      <c r="O269" s="139"/>
    </row>
    <row r="270" spans="1:16" ht="23.25" x14ac:dyDescent="0.35">
      <c r="B270" s="102" t="s">
        <v>10</v>
      </c>
      <c r="C270" s="101"/>
      <c r="D270" s="101">
        <v>1.4999999999999999E-2</v>
      </c>
      <c r="E270" s="100">
        <v>100</v>
      </c>
      <c r="F270" s="124">
        <f t="shared" si="96"/>
        <v>117342</v>
      </c>
      <c r="G270" s="98">
        <v>1173.42</v>
      </c>
      <c r="H270" s="98">
        <v>1145.21</v>
      </c>
      <c r="I270" s="124">
        <f t="shared" si="97"/>
        <v>114521</v>
      </c>
      <c r="J270" s="173">
        <f>F270*D270</f>
        <v>1760.1299999999999</v>
      </c>
      <c r="K270" s="123">
        <f>I270*D270</f>
        <v>1717.8149999999998</v>
      </c>
      <c r="L270" s="164">
        <v>1.4999999999999999E-2</v>
      </c>
      <c r="M270" s="133">
        <v>1832.34</v>
      </c>
      <c r="N270" s="191">
        <f t="shared" si="98"/>
        <v>1.6000034928091791E-2</v>
      </c>
      <c r="O270" s="139"/>
    </row>
    <row r="271" spans="1:16" ht="23.25" x14ac:dyDescent="0.35">
      <c r="B271" s="102" t="s">
        <v>11</v>
      </c>
      <c r="C271" s="101"/>
      <c r="D271" s="101">
        <v>1.4999999999999999E-2</v>
      </c>
      <c r="E271" s="100">
        <v>100</v>
      </c>
      <c r="F271" s="124">
        <f t="shared" si="96"/>
        <v>118676</v>
      </c>
      <c r="G271" s="98">
        <v>1186.76</v>
      </c>
      <c r="H271" s="98">
        <v>1143.53</v>
      </c>
      <c r="I271" s="124">
        <f t="shared" si="97"/>
        <v>114353</v>
      </c>
      <c r="J271" s="173">
        <f>F271*D271</f>
        <v>1780.1399999999999</v>
      </c>
      <c r="K271" s="123">
        <f>I271*D271</f>
        <v>1715.2949999999998</v>
      </c>
      <c r="L271" s="164">
        <v>1.4999999999999999E-2</v>
      </c>
      <c r="M271" s="133">
        <v>1829.65</v>
      </c>
      <c r="N271" s="191">
        <f t="shared" si="98"/>
        <v>1.600001748970294E-2</v>
      </c>
      <c r="O271" s="139"/>
    </row>
    <row r="272" spans="1:16" ht="24" thickBot="1" x14ac:dyDescent="0.4">
      <c r="B272" s="102" t="s">
        <v>12</v>
      </c>
      <c r="C272" s="101"/>
      <c r="D272" s="101">
        <v>1.4999999999999999E-2</v>
      </c>
      <c r="E272" s="100">
        <v>100</v>
      </c>
      <c r="F272" s="124">
        <f t="shared" si="96"/>
        <v>114623</v>
      </c>
      <c r="G272" s="98">
        <v>1146.23</v>
      </c>
      <c r="H272" s="98">
        <v>1289.9000000000001</v>
      </c>
      <c r="I272" s="124">
        <f t="shared" si="97"/>
        <v>128990.00000000001</v>
      </c>
      <c r="J272" s="173">
        <f>F272*D272</f>
        <v>1719.345</v>
      </c>
      <c r="K272" s="123">
        <f>I272*D272</f>
        <v>1934.8500000000001</v>
      </c>
      <c r="L272" s="164">
        <v>1.4999999999999999E-2</v>
      </c>
      <c r="M272" s="133">
        <v>1805.86</v>
      </c>
      <c r="N272" s="191">
        <f t="shared" si="98"/>
        <v>1.3999999999999997E-2</v>
      </c>
      <c r="O272" s="139"/>
    </row>
    <row r="273" spans="1:16" ht="23.25" x14ac:dyDescent="0.35">
      <c r="A273" s="90"/>
      <c r="B273" s="222" t="s">
        <v>54</v>
      </c>
      <c r="C273" s="221">
        <v>2.5000000000000001E-2</v>
      </c>
      <c r="D273" s="221">
        <v>6.0000000000000001E-3</v>
      </c>
      <c r="E273" s="100"/>
      <c r="F273" s="124"/>
      <c r="G273" s="98"/>
      <c r="H273" s="98"/>
      <c r="I273" s="124"/>
      <c r="J273" s="173"/>
      <c r="K273" s="123"/>
      <c r="L273" s="163"/>
      <c r="M273" s="133"/>
      <c r="N273" s="190"/>
      <c r="O273" s="138"/>
    </row>
    <row r="274" spans="1:16" ht="23.25" x14ac:dyDescent="0.35">
      <c r="A274" s="90"/>
      <c r="B274" s="223"/>
      <c r="C274" s="219"/>
      <c r="D274" s="219"/>
      <c r="E274" s="100"/>
      <c r="F274" s="124"/>
      <c r="G274" s="98"/>
      <c r="H274" s="98"/>
      <c r="I274" s="124"/>
      <c r="J274" s="173"/>
      <c r="K274" s="123"/>
      <c r="L274" s="163"/>
      <c r="M274" s="133"/>
      <c r="N274" s="190"/>
      <c r="O274" s="138"/>
    </row>
    <row r="275" spans="1:16" ht="27.75" customHeight="1" thickBot="1" x14ac:dyDescent="0.4">
      <c r="A275" s="90"/>
      <c r="B275" s="224"/>
      <c r="C275" s="220"/>
      <c r="D275" s="220"/>
      <c r="E275" s="100"/>
      <c r="F275" s="124"/>
      <c r="G275" s="98"/>
      <c r="H275" s="98"/>
      <c r="I275" s="124"/>
      <c r="J275" s="173"/>
      <c r="K275" s="123"/>
      <c r="L275" s="163"/>
      <c r="M275" s="133"/>
      <c r="N275" s="190"/>
      <c r="O275" s="138"/>
    </row>
    <row r="276" spans="1:16" ht="23.25" x14ac:dyDescent="0.35">
      <c r="B276" s="99" t="s">
        <v>13</v>
      </c>
      <c r="C276" s="101"/>
      <c r="D276" s="101"/>
      <c r="E276" s="100"/>
      <c r="F276" s="124"/>
      <c r="G276" s="98"/>
      <c r="H276" s="98"/>
      <c r="I276" s="124"/>
      <c r="J276" s="173"/>
      <c r="K276" s="123"/>
      <c r="L276" s="163"/>
      <c r="M276" s="133"/>
      <c r="N276" s="190"/>
      <c r="O276" s="138"/>
    </row>
    <row r="277" spans="1:16" ht="23.25" x14ac:dyDescent="0.35">
      <c r="B277" s="102" t="s">
        <v>6</v>
      </c>
      <c r="C277" s="101">
        <v>2.5000000000000001E-2</v>
      </c>
      <c r="D277" s="101"/>
      <c r="E277" s="100">
        <v>100</v>
      </c>
      <c r="F277" s="124">
        <f t="shared" ref="F277:F282" si="99">E277*G277</f>
        <v>239390</v>
      </c>
      <c r="G277" s="98">
        <v>2393.9</v>
      </c>
      <c r="H277" s="98">
        <v>1636.46</v>
      </c>
      <c r="I277" s="124">
        <f t="shared" ref="I277:I282" si="100">H277*E277</f>
        <v>163646</v>
      </c>
      <c r="J277" s="173">
        <f>F277*C277</f>
        <v>5984.75</v>
      </c>
      <c r="K277" s="123">
        <f>I277*C277</f>
        <v>4091.15</v>
      </c>
      <c r="L277" s="163">
        <v>0.04</v>
      </c>
      <c r="M277" s="133">
        <v>7200.42</v>
      </c>
      <c r="N277" s="191">
        <f t="shared" ref="N277:N282" si="101">M277/I277</f>
        <v>4.3999975556994975E-2</v>
      </c>
      <c r="O277" s="139"/>
      <c r="P277" s="185"/>
    </row>
    <row r="278" spans="1:16" ht="23.25" x14ac:dyDescent="0.35">
      <c r="B278" s="102" t="s">
        <v>8</v>
      </c>
      <c r="C278" s="101"/>
      <c r="D278" s="101">
        <v>6.0000000000000001E-3</v>
      </c>
      <c r="E278" s="100">
        <v>100</v>
      </c>
      <c r="F278" s="124">
        <f t="shared" si="99"/>
        <v>118074</v>
      </c>
      <c r="G278" s="98">
        <v>1180.74</v>
      </c>
      <c r="H278" s="98">
        <v>1049</v>
      </c>
      <c r="I278" s="124">
        <f t="shared" si="100"/>
        <v>104900</v>
      </c>
      <c r="J278" s="173">
        <f>F278*D278</f>
        <v>708.44399999999996</v>
      </c>
      <c r="K278" s="123">
        <f>I278*D278</f>
        <v>629.4</v>
      </c>
      <c r="L278" s="163">
        <v>0.01</v>
      </c>
      <c r="M278" s="133">
        <v>5035.2</v>
      </c>
      <c r="N278" s="191">
        <f t="shared" si="101"/>
        <v>4.8000000000000001E-2</v>
      </c>
      <c r="O278" s="139"/>
    </row>
    <row r="279" spans="1:16" ht="23.25" x14ac:dyDescent="0.35">
      <c r="B279" s="102" t="s">
        <v>9</v>
      </c>
      <c r="C279" s="101"/>
      <c r="D279" s="101">
        <v>6.0000000000000001E-3</v>
      </c>
      <c r="E279" s="100">
        <v>100</v>
      </c>
      <c r="F279" s="124">
        <f t="shared" si="99"/>
        <v>121421</v>
      </c>
      <c r="G279" s="98">
        <v>1214.21</v>
      </c>
      <c r="H279" s="123">
        <v>1371.3</v>
      </c>
      <c r="I279" s="124">
        <f t="shared" si="100"/>
        <v>137130</v>
      </c>
      <c r="J279" s="173">
        <f>F279*D279</f>
        <v>728.52600000000007</v>
      </c>
      <c r="K279" s="123">
        <f>I279*D279</f>
        <v>822.78</v>
      </c>
      <c r="L279" s="163">
        <v>0.01</v>
      </c>
      <c r="M279" s="133">
        <v>5073.8100000000004</v>
      </c>
      <c r="N279" s="191">
        <f t="shared" si="101"/>
        <v>3.7000000000000005E-2</v>
      </c>
      <c r="O279" s="139"/>
    </row>
    <row r="280" spans="1:16" ht="23.25" x14ac:dyDescent="0.35">
      <c r="B280" s="102" t="s">
        <v>10</v>
      </c>
      <c r="C280" s="101"/>
      <c r="D280" s="101">
        <v>6.0000000000000001E-3</v>
      </c>
      <c r="E280" s="100">
        <v>100</v>
      </c>
      <c r="F280" s="124">
        <f t="shared" si="99"/>
        <v>117342</v>
      </c>
      <c r="G280" s="98">
        <v>1173.42</v>
      </c>
      <c r="H280" s="98">
        <v>1145.21</v>
      </c>
      <c r="I280" s="124">
        <f t="shared" si="100"/>
        <v>114521</v>
      </c>
      <c r="J280" s="173">
        <f>F280*D280</f>
        <v>704.05200000000002</v>
      </c>
      <c r="K280" s="123">
        <f>I280*D280</f>
        <v>687.12599999999998</v>
      </c>
      <c r="L280" s="163">
        <v>0.01</v>
      </c>
      <c r="M280" s="133">
        <v>5038.92</v>
      </c>
      <c r="N280" s="191">
        <f t="shared" si="101"/>
        <v>4.3999965071908211E-2</v>
      </c>
      <c r="O280" s="139"/>
    </row>
    <row r="281" spans="1:16" ht="23.25" x14ac:dyDescent="0.35">
      <c r="B281" s="102" t="s">
        <v>11</v>
      </c>
      <c r="C281" s="101"/>
      <c r="D281" s="101">
        <v>6.0000000000000001E-3</v>
      </c>
      <c r="E281" s="100">
        <v>100</v>
      </c>
      <c r="F281" s="124">
        <f t="shared" si="99"/>
        <v>118676</v>
      </c>
      <c r="G281" s="98">
        <v>1186.76</v>
      </c>
      <c r="H281" s="98">
        <v>1143.53</v>
      </c>
      <c r="I281" s="124">
        <f t="shared" si="100"/>
        <v>114353</v>
      </c>
      <c r="J281" s="173">
        <f>F281*D281</f>
        <v>712.05600000000004</v>
      </c>
      <c r="K281" s="123">
        <f>I281*D281</f>
        <v>686.11800000000005</v>
      </c>
      <c r="L281" s="163">
        <v>0.01</v>
      </c>
      <c r="M281" s="133">
        <v>5031.53</v>
      </c>
      <c r="N281" s="191">
        <f t="shared" si="101"/>
        <v>4.3999982510297062E-2</v>
      </c>
      <c r="O281" s="139"/>
    </row>
    <row r="282" spans="1:16" ht="24" thickBot="1" x14ac:dyDescent="0.4">
      <c r="B282" s="102" t="s">
        <v>12</v>
      </c>
      <c r="C282" s="101"/>
      <c r="D282" s="101">
        <v>6.0000000000000001E-3</v>
      </c>
      <c r="E282" s="100">
        <v>100</v>
      </c>
      <c r="F282" s="124">
        <f t="shared" si="99"/>
        <v>114623</v>
      </c>
      <c r="G282" s="98">
        <v>1146.23</v>
      </c>
      <c r="H282" s="98">
        <v>1289.9000000000001</v>
      </c>
      <c r="I282" s="124">
        <f t="shared" si="100"/>
        <v>128990.00000000001</v>
      </c>
      <c r="J282" s="173">
        <f>F282*D282</f>
        <v>687.73800000000006</v>
      </c>
      <c r="K282" s="123">
        <f>I282*D282</f>
        <v>773.94</v>
      </c>
      <c r="L282" s="163">
        <v>0.01</v>
      </c>
      <c r="M282" s="133">
        <v>5030.6099999999997</v>
      </c>
      <c r="N282" s="191">
        <f t="shared" si="101"/>
        <v>3.8999999999999993E-2</v>
      </c>
      <c r="O282" s="139"/>
    </row>
    <row r="283" spans="1:16" ht="193.5" customHeight="1" x14ac:dyDescent="0.35">
      <c r="A283" s="90"/>
      <c r="B283" s="155" t="s">
        <v>55</v>
      </c>
      <c r="C283" s="106">
        <v>1.4999999999999999E-2</v>
      </c>
      <c r="D283" s="106">
        <v>1.4999999999999999E-2</v>
      </c>
      <c r="E283" s="100"/>
      <c r="F283" s="124"/>
      <c r="G283" s="98"/>
      <c r="H283" s="98"/>
      <c r="I283" s="124"/>
      <c r="J283" s="173"/>
      <c r="K283" s="123"/>
      <c r="L283" s="163"/>
      <c r="M283" s="133"/>
      <c r="N283" s="190"/>
      <c r="O283" s="138"/>
    </row>
    <row r="284" spans="1:16" ht="23.25" x14ac:dyDescent="0.35">
      <c r="B284" s="99" t="s">
        <v>13</v>
      </c>
      <c r="C284" s="101"/>
      <c r="D284" s="101"/>
      <c r="E284" s="100"/>
      <c r="F284" s="124"/>
      <c r="G284" s="98"/>
      <c r="H284" s="98"/>
      <c r="I284" s="124"/>
      <c r="J284" s="173"/>
      <c r="K284" s="123"/>
      <c r="L284" s="163"/>
      <c r="M284" s="133"/>
      <c r="N284" s="190"/>
      <c r="O284" s="138"/>
    </row>
    <row r="285" spans="1:16" ht="23.25" x14ac:dyDescent="0.35">
      <c r="B285" s="102" t="s">
        <v>6</v>
      </c>
      <c r="C285" s="101">
        <v>1.4999999999999999E-2</v>
      </c>
      <c r="D285" s="101"/>
      <c r="E285" s="100">
        <v>100</v>
      </c>
      <c r="F285" s="124">
        <f t="shared" ref="F285:F290" si="102">E285*G285</f>
        <v>239390</v>
      </c>
      <c r="G285" s="98">
        <v>2393.9</v>
      </c>
      <c r="H285" s="98">
        <v>1636.46</v>
      </c>
      <c r="I285" s="124">
        <f t="shared" ref="I285:I290" si="103">H285*E285</f>
        <v>163646</v>
      </c>
      <c r="J285" s="173">
        <f>F285*C285</f>
        <v>3590.85</v>
      </c>
      <c r="K285" s="123">
        <f>I285*C285</f>
        <v>2454.69</v>
      </c>
      <c r="L285" s="163">
        <v>0.03</v>
      </c>
      <c r="M285" s="133">
        <v>4418.4399999999996</v>
      </c>
      <c r="N285" s="191">
        <f t="shared" ref="N285:N290" si="104">M285/I285</f>
        <v>2.6999987778497485E-2</v>
      </c>
      <c r="O285" s="139"/>
      <c r="P285" s="185"/>
    </row>
    <row r="286" spans="1:16" ht="23.25" x14ac:dyDescent="0.35">
      <c r="B286" s="102" t="s">
        <v>8</v>
      </c>
      <c r="C286" s="101"/>
      <c r="D286" s="101">
        <v>1.4999999999999999E-2</v>
      </c>
      <c r="E286" s="100">
        <v>100</v>
      </c>
      <c r="F286" s="124">
        <f t="shared" si="102"/>
        <v>118074</v>
      </c>
      <c r="G286" s="98">
        <v>1180.74</v>
      </c>
      <c r="H286" s="98">
        <v>1049</v>
      </c>
      <c r="I286" s="124">
        <f t="shared" si="103"/>
        <v>104900</v>
      </c>
      <c r="J286" s="173">
        <f>F286*D286</f>
        <v>1771.11</v>
      </c>
      <c r="K286" s="123">
        <f>I286*D286</f>
        <v>1573.5</v>
      </c>
      <c r="L286" s="163">
        <v>0.01</v>
      </c>
      <c r="M286" s="133">
        <v>2202.9</v>
      </c>
      <c r="N286" s="191">
        <f t="shared" si="104"/>
        <v>2.1000000000000001E-2</v>
      </c>
      <c r="O286" s="139"/>
    </row>
    <row r="287" spans="1:16" ht="23.25" x14ac:dyDescent="0.35">
      <c r="B287" s="102" t="s">
        <v>9</v>
      </c>
      <c r="C287" s="101"/>
      <c r="D287" s="101">
        <v>1.4999999999999999E-2</v>
      </c>
      <c r="E287" s="100">
        <v>100</v>
      </c>
      <c r="F287" s="124">
        <f t="shared" si="102"/>
        <v>121421</v>
      </c>
      <c r="G287" s="98">
        <v>1214.21</v>
      </c>
      <c r="H287" s="123">
        <v>1371.3</v>
      </c>
      <c r="I287" s="124">
        <f t="shared" si="103"/>
        <v>137130</v>
      </c>
      <c r="J287" s="173">
        <f>F287*D287</f>
        <v>1821.3149999999998</v>
      </c>
      <c r="K287" s="123">
        <f>I287*D287</f>
        <v>2056.9499999999998</v>
      </c>
      <c r="L287" s="163">
        <v>0.01</v>
      </c>
      <c r="M287" s="133">
        <v>2194.08</v>
      </c>
      <c r="N287" s="191">
        <f t="shared" si="104"/>
        <v>1.6E-2</v>
      </c>
      <c r="O287" s="139"/>
    </row>
    <row r="288" spans="1:16" ht="23.25" x14ac:dyDescent="0.35">
      <c r="B288" s="102" t="s">
        <v>10</v>
      </c>
      <c r="C288" s="101"/>
      <c r="D288" s="101">
        <v>1.4999999999999999E-2</v>
      </c>
      <c r="E288" s="100">
        <v>100</v>
      </c>
      <c r="F288" s="124">
        <f t="shared" si="102"/>
        <v>117342</v>
      </c>
      <c r="G288" s="98">
        <v>1173.42</v>
      </c>
      <c r="H288" s="98">
        <v>1145.21</v>
      </c>
      <c r="I288" s="124">
        <f t="shared" si="103"/>
        <v>114521</v>
      </c>
      <c r="J288" s="173">
        <f>F288*D288</f>
        <v>1760.1299999999999</v>
      </c>
      <c r="K288" s="123">
        <f>I288*D288</f>
        <v>1717.8149999999998</v>
      </c>
      <c r="L288" s="163">
        <v>0.01</v>
      </c>
      <c r="M288" s="133">
        <v>2175.9</v>
      </c>
      <c r="N288" s="191">
        <f t="shared" si="104"/>
        <v>1.9000008732022948E-2</v>
      </c>
      <c r="O288" s="139"/>
    </row>
    <row r="289" spans="1:16" ht="23.25" x14ac:dyDescent="0.35">
      <c r="B289" s="102" t="s">
        <v>11</v>
      </c>
      <c r="C289" s="101"/>
      <c r="D289" s="101">
        <v>1.4999999999999999E-2</v>
      </c>
      <c r="E289" s="100">
        <v>100</v>
      </c>
      <c r="F289" s="124">
        <f t="shared" si="102"/>
        <v>118676</v>
      </c>
      <c r="G289" s="98">
        <v>1186.76</v>
      </c>
      <c r="H289" s="98">
        <v>1143.53</v>
      </c>
      <c r="I289" s="124">
        <f t="shared" si="103"/>
        <v>114353</v>
      </c>
      <c r="J289" s="173">
        <f>F289*D289</f>
        <v>1780.1399999999999</v>
      </c>
      <c r="K289" s="123">
        <f>I289*D289</f>
        <v>1715.2949999999998</v>
      </c>
      <c r="L289" s="163">
        <v>0.01</v>
      </c>
      <c r="M289" s="133">
        <v>2172.6999999999998</v>
      </c>
      <c r="N289" s="191">
        <f t="shared" si="104"/>
        <v>1.8999938786039717E-2</v>
      </c>
      <c r="O289" s="139"/>
    </row>
    <row r="290" spans="1:16" ht="23.25" x14ac:dyDescent="0.35">
      <c r="B290" s="102" t="s">
        <v>12</v>
      </c>
      <c r="C290" s="101"/>
      <c r="D290" s="101">
        <v>1.4999999999999999E-2</v>
      </c>
      <c r="E290" s="100">
        <v>100</v>
      </c>
      <c r="F290" s="124">
        <f t="shared" si="102"/>
        <v>114623</v>
      </c>
      <c r="G290" s="98">
        <v>1146.23</v>
      </c>
      <c r="H290" s="98">
        <v>1289.9000000000001</v>
      </c>
      <c r="I290" s="124">
        <f t="shared" si="103"/>
        <v>128990.00000000001</v>
      </c>
      <c r="J290" s="173">
        <f>F290*D290</f>
        <v>1719.345</v>
      </c>
      <c r="K290" s="123">
        <f>I290*D290</f>
        <v>1934.8500000000001</v>
      </c>
      <c r="L290" s="163">
        <v>0.01</v>
      </c>
      <c r="M290" s="133">
        <v>2063.84</v>
      </c>
      <c r="N290" s="191">
        <f t="shared" si="104"/>
        <v>1.6E-2</v>
      </c>
      <c r="O290" s="139"/>
    </row>
    <row r="291" spans="1:16" ht="52.5" customHeight="1" thickBot="1" x14ac:dyDescent="0.4">
      <c r="A291" s="90"/>
      <c r="B291" s="156" t="s">
        <v>56</v>
      </c>
      <c r="C291" s="110">
        <v>0.02</v>
      </c>
      <c r="D291" s="110">
        <v>0.02</v>
      </c>
      <c r="E291" s="100"/>
      <c r="F291" s="124"/>
      <c r="G291" s="98"/>
      <c r="H291" s="98"/>
      <c r="I291" s="124"/>
      <c r="J291" s="173"/>
      <c r="K291" s="123"/>
      <c r="L291" s="163"/>
      <c r="M291" s="133"/>
      <c r="N291" s="190"/>
      <c r="O291" s="138"/>
    </row>
    <row r="292" spans="1:16" ht="23.25" x14ac:dyDescent="0.35">
      <c r="B292" s="99" t="s">
        <v>13</v>
      </c>
      <c r="C292" s="101"/>
      <c r="D292" s="101"/>
      <c r="E292" s="100"/>
      <c r="F292" s="124"/>
      <c r="G292" s="98"/>
      <c r="H292" s="98"/>
      <c r="I292" s="124"/>
      <c r="J292" s="173"/>
      <c r="K292" s="123"/>
      <c r="L292" s="163"/>
      <c r="M292" s="133"/>
      <c r="N292" s="190"/>
      <c r="O292" s="138"/>
    </row>
    <row r="293" spans="1:16" ht="23.25" x14ac:dyDescent="0.35">
      <c r="B293" s="102" t="s">
        <v>6</v>
      </c>
      <c r="C293" s="101">
        <v>0.02</v>
      </c>
      <c r="D293" s="101"/>
      <c r="E293" s="100">
        <v>100</v>
      </c>
      <c r="F293" s="124">
        <f t="shared" ref="F293:F298" si="105">E293*G293</f>
        <v>239390</v>
      </c>
      <c r="G293" s="98">
        <v>2393.9</v>
      </c>
      <c r="H293" s="98">
        <v>1636.46</v>
      </c>
      <c r="I293" s="124">
        <f t="shared" ref="I293:I298" si="106">H293*E293</f>
        <v>163646</v>
      </c>
      <c r="J293" s="173">
        <f>F293*C293</f>
        <v>4787.8</v>
      </c>
      <c r="K293" s="123">
        <f>I293*C293</f>
        <v>3272.92</v>
      </c>
      <c r="L293" s="163">
        <v>0.03</v>
      </c>
      <c r="M293" s="133">
        <v>5891.26</v>
      </c>
      <c r="N293" s="191">
        <f t="shared" ref="N293:N298" si="107">M293/I293</f>
        <v>3.6000024443005027E-2</v>
      </c>
      <c r="O293" s="131"/>
      <c r="P293" s="185"/>
    </row>
    <row r="294" spans="1:16" ht="23.25" x14ac:dyDescent="0.35">
      <c r="B294" s="102" t="s">
        <v>8</v>
      </c>
      <c r="C294" s="101"/>
      <c r="D294" s="101">
        <v>0.02</v>
      </c>
      <c r="E294" s="100">
        <v>100</v>
      </c>
      <c r="F294" s="124">
        <f t="shared" si="105"/>
        <v>118074</v>
      </c>
      <c r="G294" s="98">
        <v>1180.74</v>
      </c>
      <c r="H294" s="98">
        <v>1049</v>
      </c>
      <c r="I294" s="124">
        <f t="shared" si="106"/>
        <v>104900</v>
      </c>
      <c r="J294" s="173">
        <f>F294*D294</f>
        <v>2361.48</v>
      </c>
      <c r="K294" s="123">
        <f>I294*D294</f>
        <v>2098</v>
      </c>
      <c r="L294" s="163">
        <v>0.02</v>
      </c>
      <c r="M294" s="133">
        <v>2832.3</v>
      </c>
      <c r="N294" s="191">
        <f t="shared" si="107"/>
        <v>2.7000000000000003E-2</v>
      </c>
      <c r="O294" s="131"/>
    </row>
    <row r="295" spans="1:16" ht="23.25" x14ac:dyDescent="0.35">
      <c r="B295" s="102" t="s">
        <v>9</v>
      </c>
      <c r="C295" s="101"/>
      <c r="D295" s="101">
        <v>0.02</v>
      </c>
      <c r="E295" s="100">
        <v>100</v>
      </c>
      <c r="F295" s="124">
        <f t="shared" si="105"/>
        <v>121421</v>
      </c>
      <c r="G295" s="98">
        <v>1214.21</v>
      </c>
      <c r="H295" s="123">
        <v>1371.3</v>
      </c>
      <c r="I295" s="124">
        <f t="shared" si="106"/>
        <v>137130</v>
      </c>
      <c r="J295" s="173">
        <f>F295*D295</f>
        <v>2428.42</v>
      </c>
      <c r="K295" s="123">
        <f>I295*D295</f>
        <v>2742.6</v>
      </c>
      <c r="L295" s="163">
        <v>0.02</v>
      </c>
      <c r="M295" s="133">
        <v>3016.86</v>
      </c>
      <c r="N295" s="191">
        <f t="shared" si="107"/>
        <v>2.2000000000000002E-2</v>
      </c>
      <c r="O295" s="131"/>
    </row>
    <row r="296" spans="1:16" ht="23.25" x14ac:dyDescent="0.35">
      <c r="B296" s="102" t="s">
        <v>10</v>
      </c>
      <c r="C296" s="101"/>
      <c r="D296" s="101">
        <v>0.02</v>
      </c>
      <c r="E296" s="100">
        <v>100</v>
      </c>
      <c r="F296" s="124">
        <f t="shared" si="105"/>
        <v>117342</v>
      </c>
      <c r="G296" s="98">
        <v>1173.42</v>
      </c>
      <c r="H296" s="98">
        <v>1145.21</v>
      </c>
      <c r="I296" s="124">
        <f t="shared" si="106"/>
        <v>114521</v>
      </c>
      <c r="J296" s="173">
        <f>F296*D296</f>
        <v>2346.84</v>
      </c>
      <c r="K296" s="123">
        <f>I296*D296</f>
        <v>2290.42</v>
      </c>
      <c r="L296" s="163">
        <v>0.02</v>
      </c>
      <c r="M296" s="133">
        <v>2863.02</v>
      </c>
      <c r="N296" s="191">
        <f t="shared" si="107"/>
        <v>2.4999956339885263E-2</v>
      </c>
      <c r="O296" s="131"/>
    </row>
    <row r="297" spans="1:16" ht="23.25" x14ac:dyDescent="0.35">
      <c r="B297" s="102" t="s">
        <v>11</v>
      </c>
      <c r="C297" s="101"/>
      <c r="D297" s="101">
        <v>0.02</v>
      </c>
      <c r="E297" s="100">
        <v>100</v>
      </c>
      <c r="F297" s="124">
        <f t="shared" si="105"/>
        <v>118676</v>
      </c>
      <c r="G297" s="98">
        <v>1186.76</v>
      </c>
      <c r="H297" s="98">
        <v>1143.53</v>
      </c>
      <c r="I297" s="124">
        <f t="shared" si="106"/>
        <v>114353</v>
      </c>
      <c r="J297" s="173">
        <f>F297*D297</f>
        <v>2373.52</v>
      </c>
      <c r="K297" s="123">
        <f>I297*D297</f>
        <v>2287.06</v>
      </c>
      <c r="L297" s="163">
        <v>0.02</v>
      </c>
      <c r="M297" s="133">
        <v>2858.82</v>
      </c>
      <c r="N297" s="191">
        <f t="shared" si="107"/>
        <v>2.4999956275742658E-2</v>
      </c>
      <c r="O297" s="131"/>
    </row>
    <row r="298" spans="1:16" ht="24" thickBot="1" x14ac:dyDescent="0.4">
      <c r="B298" s="102" t="s">
        <v>12</v>
      </c>
      <c r="C298" s="101"/>
      <c r="D298" s="101">
        <v>0.02</v>
      </c>
      <c r="E298" s="100">
        <v>100</v>
      </c>
      <c r="F298" s="124">
        <f t="shared" si="105"/>
        <v>114623</v>
      </c>
      <c r="G298" s="98">
        <v>1146.23</v>
      </c>
      <c r="H298" s="98">
        <v>1289.9000000000001</v>
      </c>
      <c r="I298" s="124">
        <f t="shared" si="106"/>
        <v>128990.00000000001</v>
      </c>
      <c r="J298" s="173">
        <f>F298*D298</f>
        <v>2292.46</v>
      </c>
      <c r="K298" s="123">
        <f>I298*D298</f>
        <v>2579.8000000000002</v>
      </c>
      <c r="L298" s="163">
        <v>0.02</v>
      </c>
      <c r="M298" s="133">
        <v>2837.78</v>
      </c>
      <c r="N298" s="191">
        <f t="shared" si="107"/>
        <v>2.1999999999999999E-2</v>
      </c>
      <c r="O298" s="131"/>
    </row>
    <row r="299" spans="1:16" ht="193.5" customHeight="1" x14ac:dyDescent="0.35">
      <c r="A299" s="90"/>
      <c r="B299" s="155" t="s">
        <v>57</v>
      </c>
      <c r="C299" s="116">
        <v>0.01</v>
      </c>
      <c r="D299" s="116">
        <v>5.0000000000000001E-3</v>
      </c>
      <c r="E299" s="100"/>
      <c r="F299" s="124"/>
      <c r="G299" s="98"/>
      <c r="H299" s="98"/>
      <c r="I299" s="124"/>
      <c r="J299" s="173"/>
      <c r="K299" s="123"/>
      <c r="L299" s="163"/>
      <c r="M299" s="133"/>
      <c r="N299" s="190"/>
      <c r="O299" s="138"/>
    </row>
    <row r="300" spans="1:16" ht="23.25" x14ac:dyDescent="0.35">
      <c r="B300" s="99" t="s">
        <v>13</v>
      </c>
      <c r="C300" s="101"/>
      <c r="D300" s="101"/>
      <c r="E300" s="100"/>
      <c r="F300" s="124"/>
      <c r="G300" s="98"/>
      <c r="H300" s="98"/>
      <c r="I300" s="124"/>
      <c r="J300" s="173"/>
      <c r="K300" s="123"/>
      <c r="L300" s="163"/>
      <c r="M300" s="133"/>
      <c r="N300" s="190"/>
      <c r="O300" s="138"/>
    </row>
    <row r="301" spans="1:16" ht="23.25" x14ac:dyDescent="0.35">
      <c r="B301" s="102" t="s">
        <v>6</v>
      </c>
      <c r="C301" s="101">
        <v>0.01</v>
      </c>
      <c r="D301" s="101"/>
      <c r="E301" s="100">
        <v>100</v>
      </c>
      <c r="F301" s="124">
        <f t="shared" ref="F301:F306" si="108">E301*G301</f>
        <v>239390</v>
      </c>
      <c r="G301" s="98">
        <v>2393.9</v>
      </c>
      <c r="H301" s="98">
        <v>1636.46</v>
      </c>
      <c r="I301" s="124">
        <f t="shared" ref="I301:I306" si="109">H301*E301</f>
        <v>163646</v>
      </c>
      <c r="J301" s="173">
        <f>F301*C301</f>
        <v>2393.9</v>
      </c>
      <c r="K301" s="123">
        <f>I301*C301</f>
        <v>1636.46</v>
      </c>
      <c r="L301" s="163">
        <v>0.02</v>
      </c>
      <c r="M301" s="133">
        <v>3272.92</v>
      </c>
      <c r="N301" s="192">
        <f t="shared" ref="N301:N306" si="110">M301/I301</f>
        <v>0.02</v>
      </c>
      <c r="O301" s="131"/>
      <c r="P301" s="185"/>
    </row>
    <row r="302" spans="1:16" ht="23.25" x14ac:dyDescent="0.35">
      <c r="B302" s="102" t="s">
        <v>8</v>
      </c>
      <c r="C302" s="101"/>
      <c r="D302" s="101">
        <v>5.0000000000000001E-3</v>
      </c>
      <c r="E302" s="100">
        <v>100</v>
      </c>
      <c r="F302" s="124">
        <f t="shared" si="108"/>
        <v>118074</v>
      </c>
      <c r="G302" s="98">
        <v>1180.74</v>
      </c>
      <c r="H302" s="98">
        <v>1049</v>
      </c>
      <c r="I302" s="124">
        <f t="shared" si="109"/>
        <v>104900</v>
      </c>
      <c r="J302" s="173">
        <f>F302*D302</f>
        <v>590.37</v>
      </c>
      <c r="K302" s="123">
        <f>I302*D302</f>
        <v>524.5</v>
      </c>
      <c r="L302" s="164">
        <v>6.0000000000000001E-3</v>
      </c>
      <c r="M302" s="133">
        <v>734.3</v>
      </c>
      <c r="N302" s="191">
        <f t="shared" si="110"/>
        <v>6.9999999999999993E-3</v>
      </c>
      <c r="O302" s="139"/>
    </row>
    <row r="303" spans="1:16" ht="23.25" x14ac:dyDescent="0.35">
      <c r="B303" s="102" t="s">
        <v>9</v>
      </c>
      <c r="C303" s="101"/>
      <c r="D303" s="101">
        <v>5.0000000000000001E-3</v>
      </c>
      <c r="E303" s="100">
        <v>100</v>
      </c>
      <c r="F303" s="124">
        <f t="shared" si="108"/>
        <v>121421</v>
      </c>
      <c r="G303" s="98">
        <v>1214.21</v>
      </c>
      <c r="H303" s="98">
        <v>1371.3</v>
      </c>
      <c r="I303" s="124">
        <f t="shared" si="109"/>
        <v>137130</v>
      </c>
      <c r="J303" s="173">
        <f>F303*D303</f>
        <v>607.10500000000002</v>
      </c>
      <c r="K303" s="123">
        <f>I303*D303</f>
        <v>685.65</v>
      </c>
      <c r="L303" s="164">
        <v>6.0000000000000001E-3</v>
      </c>
      <c r="M303" s="133">
        <v>822.78</v>
      </c>
      <c r="N303" s="191">
        <f t="shared" si="110"/>
        <v>6.0000000000000001E-3</v>
      </c>
      <c r="O303" s="139"/>
    </row>
    <row r="304" spans="1:16" ht="23.25" x14ac:dyDescent="0.35">
      <c r="B304" s="102" t="s">
        <v>10</v>
      </c>
      <c r="C304" s="101"/>
      <c r="D304" s="101">
        <v>5.0000000000000001E-3</v>
      </c>
      <c r="E304" s="100">
        <v>100</v>
      </c>
      <c r="F304" s="124">
        <f t="shared" si="108"/>
        <v>117342</v>
      </c>
      <c r="G304" s="98">
        <v>1173.42</v>
      </c>
      <c r="H304" s="98">
        <v>1145.21</v>
      </c>
      <c r="I304" s="124">
        <f t="shared" si="109"/>
        <v>114521</v>
      </c>
      <c r="J304" s="173">
        <f>F304*D304</f>
        <v>586.71</v>
      </c>
      <c r="K304" s="123">
        <f>I304*D304</f>
        <v>572.60500000000002</v>
      </c>
      <c r="L304" s="164">
        <v>6.0000000000000001E-3</v>
      </c>
      <c r="M304" s="133">
        <v>801.65</v>
      </c>
      <c r="N304" s="191">
        <f t="shared" si="110"/>
        <v>7.0000261960688429E-3</v>
      </c>
      <c r="O304" s="139"/>
    </row>
    <row r="305" spans="1:16" ht="23.25" x14ac:dyDescent="0.35">
      <c r="B305" s="102" t="s">
        <v>11</v>
      </c>
      <c r="C305" s="101"/>
      <c r="D305" s="101">
        <v>5.0000000000000001E-3</v>
      </c>
      <c r="E305" s="100">
        <v>100</v>
      </c>
      <c r="F305" s="124">
        <f t="shared" si="108"/>
        <v>118676</v>
      </c>
      <c r="G305" s="98">
        <v>1186.76</v>
      </c>
      <c r="H305" s="98">
        <v>1143.53</v>
      </c>
      <c r="I305" s="124">
        <f t="shared" si="109"/>
        <v>114353</v>
      </c>
      <c r="J305" s="173">
        <f>F305*D305</f>
        <v>593.38</v>
      </c>
      <c r="K305" s="123">
        <f>I305*D305</f>
        <v>571.76499999999999</v>
      </c>
      <c r="L305" s="164">
        <v>6.0000000000000001E-3</v>
      </c>
      <c r="M305" s="133">
        <v>800.47</v>
      </c>
      <c r="N305" s="191">
        <f t="shared" si="110"/>
        <v>6.9999912551485313E-3</v>
      </c>
      <c r="O305" s="139"/>
    </row>
    <row r="306" spans="1:16" ht="23.25" x14ac:dyDescent="0.35">
      <c r="B306" s="102" t="s">
        <v>12</v>
      </c>
      <c r="C306" s="101"/>
      <c r="D306" s="101">
        <v>5.0000000000000001E-3</v>
      </c>
      <c r="E306" s="100">
        <v>100</v>
      </c>
      <c r="F306" s="124">
        <f t="shared" si="108"/>
        <v>114623</v>
      </c>
      <c r="G306" s="98">
        <v>1146.23</v>
      </c>
      <c r="H306" s="98">
        <v>1289.9000000000001</v>
      </c>
      <c r="I306" s="124">
        <f t="shared" si="109"/>
        <v>128990.00000000001</v>
      </c>
      <c r="J306" s="173">
        <f>F306*D306</f>
        <v>573.11500000000001</v>
      </c>
      <c r="K306" s="123">
        <f>I306*D306</f>
        <v>644.95000000000005</v>
      </c>
      <c r="L306" s="164">
        <v>6.0000000000000001E-3</v>
      </c>
      <c r="M306" s="133">
        <v>773.94</v>
      </c>
      <c r="N306" s="191">
        <f t="shared" si="110"/>
        <v>6.0000000000000001E-3</v>
      </c>
      <c r="O306" s="139"/>
    </row>
    <row r="307" spans="1:16" s="87" customFormat="1" ht="75.75" customHeight="1" thickBot="1" x14ac:dyDescent="0.35">
      <c r="B307" s="206" t="s">
        <v>16</v>
      </c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8"/>
      <c r="O307" s="179"/>
      <c r="P307" s="181"/>
    </row>
    <row r="308" spans="1:16" ht="170.25" customHeight="1" x14ac:dyDescent="0.35">
      <c r="A308" s="90"/>
      <c r="B308" s="155" t="s">
        <v>102</v>
      </c>
      <c r="C308" s="106">
        <v>7.0000000000000007E-2</v>
      </c>
      <c r="D308" s="106">
        <v>6.7000000000000004E-2</v>
      </c>
      <c r="E308" s="100"/>
      <c r="F308" s="124"/>
      <c r="G308" s="98"/>
      <c r="H308" s="98"/>
      <c r="I308" s="124"/>
      <c r="J308" s="173"/>
      <c r="K308" s="123"/>
      <c r="L308" s="163"/>
      <c r="M308" s="133"/>
      <c r="N308" s="190"/>
      <c r="O308" s="138"/>
    </row>
    <row r="309" spans="1:16" ht="23.25" x14ac:dyDescent="0.35">
      <c r="B309" s="99" t="s">
        <v>13</v>
      </c>
      <c r="C309" s="101"/>
      <c r="D309" s="101"/>
      <c r="E309" s="100"/>
      <c r="F309" s="124"/>
      <c r="G309" s="98"/>
      <c r="H309" s="98"/>
      <c r="I309" s="124"/>
      <c r="J309" s="173"/>
      <c r="K309" s="123"/>
      <c r="L309" s="163"/>
      <c r="M309" s="133"/>
      <c r="N309" s="190"/>
      <c r="O309" s="138"/>
    </row>
    <row r="310" spans="1:16" ht="23.25" x14ac:dyDescent="0.35">
      <c r="B310" s="102" t="s">
        <v>6</v>
      </c>
      <c r="C310" s="101">
        <v>7.0000000000000007E-2</v>
      </c>
      <c r="D310" s="101"/>
      <c r="E310" s="100">
        <v>100</v>
      </c>
      <c r="F310" s="124">
        <f t="shared" ref="F310:F315" si="111">E310*G310</f>
        <v>5169</v>
      </c>
      <c r="G310" s="98">
        <v>51.69</v>
      </c>
      <c r="H310" s="98">
        <v>559.28</v>
      </c>
      <c r="I310" s="124">
        <f t="shared" ref="I310:I315" si="112">H310*E310</f>
        <v>55928</v>
      </c>
      <c r="J310" s="173">
        <f>F310*C310</f>
        <v>361.83000000000004</v>
      </c>
      <c r="K310" s="123">
        <f>I310*C310</f>
        <v>3914.9600000000005</v>
      </c>
      <c r="L310" s="163">
        <v>0.01</v>
      </c>
      <c r="M310" s="133">
        <v>503.35</v>
      </c>
      <c r="N310" s="191">
        <f t="shared" ref="N310:N315" si="113">M310/I310</f>
        <v>8.9999642397368042E-3</v>
      </c>
      <c r="O310" s="131"/>
      <c r="P310" s="185"/>
    </row>
    <row r="311" spans="1:16" ht="23.25" x14ac:dyDescent="0.35">
      <c r="B311" s="102" t="s">
        <v>8</v>
      </c>
      <c r="C311" s="101"/>
      <c r="D311" s="101">
        <v>6.7000000000000004E-2</v>
      </c>
      <c r="E311" s="100">
        <v>100</v>
      </c>
      <c r="F311" s="124">
        <f t="shared" si="111"/>
        <v>5169</v>
      </c>
      <c r="G311" s="98">
        <v>51.69</v>
      </c>
      <c r="H311" s="98">
        <v>401.63</v>
      </c>
      <c r="I311" s="124">
        <f t="shared" si="112"/>
        <v>40163</v>
      </c>
      <c r="J311" s="173">
        <f>F311*D311</f>
        <v>346.32300000000004</v>
      </c>
      <c r="K311" s="123">
        <f>I311*D311</f>
        <v>2690.9210000000003</v>
      </c>
      <c r="L311" s="163">
        <v>0.01</v>
      </c>
      <c r="M311" s="133">
        <v>481.96</v>
      </c>
      <c r="N311" s="191">
        <f t="shared" si="113"/>
        <v>1.2000099594153822E-2</v>
      </c>
      <c r="O311" s="131"/>
    </row>
    <row r="312" spans="1:16" ht="23.25" x14ac:dyDescent="0.35">
      <c r="B312" s="102" t="s">
        <v>9</v>
      </c>
      <c r="C312" s="101"/>
      <c r="D312" s="101">
        <v>6.7000000000000004E-2</v>
      </c>
      <c r="E312" s="100">
        <v>100</v>
      </c>
      <c r="F312" s="124">
        <f t="shared" si="111"/>
        <v>5169</v>
      </c>
      <c r="G312" s="98">
        <v>51.69</v>
      </c>
      <c r="H312" s="98">
        <v>401.63</v>
      </c>
      <c r="I312" s="124">
        <f t="shared" si="112"/>
        <v>40163</v>
      </c>
      <c r="J312" s="173">
        <f>F312*D312</f>
        <v>346.32300000000004</v>
      </c>
      <c r="K312" s="123">
        <f>I312*D312</f>
        <v>2690.9210000000003</v>
      </c>
      <c r="L312" s="163">
        <v>0.01</v>
      </c>
      <c r="M312" s="133">
        <v>481.96</v>
      </c>
      <c r="N312" s="191">
        <f t="shared" si="113"/>
        <v>1.2000099594153822E-2</v>
      </c>
      <c r="O312" s="131"/>
    </row>
    <row r="313" spans="1:16" ht="23.25" x14ac:dyDescent="0.35">
      <c r="B313" s="102" t="s">
        <v>10</v>
      </c>
      <c r="C313" s="101"/>
      <c r="D313" s="101">
        <v>6.7000000000000004E-2</v>
      </c>
      <c r="E313" s="100">
        <v>100</v>
      </c>
      <c r="F313" s="124">
        <f t="shared" si="111"/>
        <v>5169</v>
      </c>
      <c r="G313" s="98">
        <v>51.69</v>
      </c>
      <c r="H313" s="98">
        <v>401.63</v>
      </c>
      <c r="I313" s="124">
        <f t="shared" si="112"/>
        <v>40163</v>
      </c>
      <c r="J313" s="173">
        <f>F313*D313</f>
        <v>346.32300000000004</v>
      </c>
      <c r="K313" s="123">
        <f>I313*D313</f>
        <v>2690.9210000000003</v>
      </c>
      <c r="L313" s="163">
        <v>0.01</v>
      </c>
      <c r="M313" s="133">
        <v>481.96</v>
      </c>
      <c r="N313" s="191">
        <f t="shared" si="113"/>
        <v>1.2000099594153822E-2</v>
      </c>
      <c r="O313" s="131"/>
    </row>
    <row r="314" spans="1:16" ht="23.25" x14ac:dyDescent="0.35">
      <c r="B314" s="102" t="s">
        <v>11</v>
      </c>
      <c r="C314" s="101"/>
      <c r="D314" s="101">
        <v>6.7000000000000004E-2</v>
      </c>
      <c r="E314" s="100">
        <v>100</v>
      </c>
      <c r="F314" s="124">
        <f t="shared" si="111"/>
        <v>5169</v>
      </c>
      <c r="G314" s="98">
        <v>51.69</v>
      </c>
      <c r="H314" s="98">
        <v>390.82</v>
      </c>
      <c r="I314" s="124">
        <f t="shared" si="112"/>
        <v>39082</v>
      </c>
      <c r="J314" s="173">
        <f>F314*D314</f>
        <v>346.32300000000004</v>
      </c>
      <c r="K314" s="123">
        <f>I314*D314</f>
        <v>2618.4940000000001</v>
      </c>
      <c r="L314" s="163">
        <v>0.01</v>
      </c>
      <c r="M314" s="133">
        <v>468.98</v>
      </c>
      <c r="N314" s="191">
        <f t="shared" si="113"/>
        <v>1.1999897651092575E-2</v>
      </c>
      <c r="O314" s="131"/>
    </row>
    <row r="315" spans="1:16" ht="24" thickBot="1" x14ac:dyDescent="0.4">
      <c r="B315" s="102" t="s">
        <v>12</v>
      </c>
      <c r="C315" s="101"/>
      <c r="D315" s="101">
        <v>6.7000000000000004E-2</v>
      </c>
      <c r="E315" s="100">
        <v>100</v>
      </c>
      <c r="F315" s="124">
        <f t="shared" si="111"/>
        <v>5169</v>
      </c>
      <c r="G315" s="98">
        <v>51.69</v>
      </c>
      <c r="H315" s="98">
        <v>334.51</v>
      </c>
      <c r="I315" s="124">
        <f t="shared" si="112"/>
        <v>33451</v>
      </c>
      <c r="J315" s="173">
        <f>F315*D315</f>
        <v>346.32300000000004</v>
      </c>
      <c r="K315" s="123">
        <f>I315*D315</f>
        <v>2241.2170000000001</v>
      </c>
      <c r="L315" s="163">
        <v>0.01</v>
      </c>
      <c r="M315" s="133">
        <v>468.31</v>
      </c>
      <c r="N315" s="191">
        <f t="shared" si="113"/>
        <v>1.3999880422109952E-2</v>
      </c>
      <c r="O315" s="131"/>
    </row>
    <row r="316" spans="1:16" ht="120.75" customHeight="1" x14ac:dyDescent="0.35">
      <c r="A316" s="90"/>
      <c r="B316" s="155" t="s">
        <v>103</v>
      </c>
      <c r="C316" s="116">
        <v>0.15</v>
      </c>
      <c r="D316" s="116">
        <v>0.1</v>
      </c>
      <c r="E316" s="100"/>
      <c r="F316" s="124"/>
      <c r="G316" s="98"/>
      <c r="H316" s="98"/>
      <c r="I316" s="124"/>
      <c r="J316" s="173"/>
      <c r="K316" s="123"/>
      <c r="L316" s="163"/>
      <c r="M316" s="133"/>
      <c r="N316" s="190"/>
      <c r="O316" s="138"/>
    </row>
    <row r="317" spans="1:16" ht="23.25" x14ac:dyDescent="0.35">
      <c r="B317" s="99" t="s">
        <v>13</v>
      </c>
      <c r="C317" s="101"/>
      <c r="D317" s="101"/>
      <c r="E317" s="100"/>
      <c r="F317" s="124"/>
      <c r="G317" s="98"/>
      <c r="H317" s="98"/>
      <c r="I317" s="124"/>
      <c r="J317" s="173"/>
      <c r="K317" s="123"/>
      <c r="L317" s="163"/>
      <c r="M317" s="133"/>
      <c r="N317" s="190"/>
      <c r="O317" s="138"/>
    </row>
    <row r="318" spans="1:16" ht="23.25" x14ac:dyDescent="0.35">
      <c r="B318" s="102" t="s">
        <v>6</v>
      </c>
      <c r="C318" s="101">
        <v>0.15</v>
      </c>
      <c r="D318" s="101"/>
      <c r="E318" s="100">
        <v>100</v>
      </c>
      <c r="F318" s="124">
        <f t="shared" ref="F318:F323" si="114">E318*G318</f>
        <v>5169</v>
      </c>
      <c r="G318" s="98">
        <v>51.69</v>
      </c>
      <c r="H318" s="98">
        <v>559.28</v>
      </c>
      <c r="I318" s="124">
        <f t="shared" ref="I318:I323" si="115">H318*E318</f>
        <v>55928</v>
      </c>
      <c r="J318" s="173">
        <f>F318*C318</f>
        <v>775.35</v>
      </c>
      <c r="K318" s="123">
        <f>I318*C318</f>
        <v>8389.1999999999989</v>
      </c>
      <c r="L318" s="163">
        <v>0.02</v>
      </c>
      <c r="M318" s="133">
        <v>1118.56</v>
      </c>
      <c r="N318" s="192">
        <f t="shared" ref="N318:N323" si="116">M318/I318</f>
        <v>0.02</v>
      </c>
      <c r="O318" s="131"/>
      <c r="P318" s="185"/>
    </row>
    <row r="319" spans="1:16" ht="23.25" x14ac:dyDescent="0.35">
      <c r="B319" s="102" t="s">
        <v>8</v>
      </c>
      <c r="C319" s="101"/>
      <c r="D319" s="101">
        <v>0.1</v>
      </c>
      <c r="E319" s="100">
        <v>100</v>
      </c>
      <c r="F319" s="124">
        <f t="shared" si="114"/>
        <v>5169</v>
      </c>
      <c r="G319" s="98">
        <v>51.69</v>
      </c>
      <c r="H319" s="98">
        <v>401.63</v>
      </c>
      <c r="I319" s="124">
        <f t="shared" si="115"/>
        <v>40163</v>
      </c>
      <c r="J319" s="173">
        <f>F319*D319</f>
        <v>516.9</v>
      </c>
      <c r="K319" s="123">
        <f>I319*D319</f>
        <v>4016.3</v>
      </c>
      <c r="L319" s="163">
        <v>0.02</v>
      </c>
      <c r="M319" s="133">
        <v>803.26</v>
      </c>
      <c r="N319" s="192">
        <f t="shared" si="116"/>
        <v>0.02</v>
      </c>
      <c r="O319" s="131"/>
    </row>
    <row r="320" spans="1:16" ht="23.25" x14ac:dyDescent="0.35">
      <c r="B320" s="102" t="s">
        <v>9</v>
      </c>
      <c r="C320" s="101"/>
      <c r="D320" s="101">
        <v>0.1</v>
      </c>
      <c r="E320" s="100">
        <v>100</v>
      </c>
      <c r="F320" s="124">
        <f t="shared" si="114"/>
        <v>5169</v>
      </c>
      <c r="G320" s="98">
        <v>51.69</v>
      </c>
      <c r="H320" s="98">
        <v>401.63</v>
      </c>
      <c r="I320" s="124">
        <f t="shared" si="115"/>
        <v>40163</v>
      </c>
      <c r="J320" s="173">
        <f>F320*D320</f>
        <v>516.9</v>
      </c>
      <c r="K320" s="123">
        <f>I320*D320</f>
        <v>4016.3</v>
      </c>
      <c r="L320" s="163">
        <v>0.02</v>
      </c>
      <c r="M320" s="133">
        <v>803.26</v>
      </c>
      <c r="N320" s="192">
        <f t="shared" si="116"/>
        <v>0.02</v>
      </c>
      <c r="O320" s="131"/>
    </row>
    <row r="321" spans="1:16" ht="23.25" x14ac:dyDescent="0.35">
      <c r="B321" s="102" t="s">
        <v>10</v>
      </c>
      <c r="C321" s="101"/>
      <c r="D321" s="101">
        <v>0.1</v>
      </c>
      <c r="E321" s="100">
        <v>100</v>
      </c>
      <c r="F321" s="124">
        <f t="shared" si="114"/>
        <v>5169</v>
      </c>
      <c r="G321" s="98">
        <v>51.69</v>
      </c>
      <c r="H321" s="98">
        <v>401.63</v>
      </c>
      <c r="I321" s="124">
        <f t="shared" si="115"/>
        <v>40163</v>
      </c>
      <c r="J321" s="173">
        <f>F321*D321</f>
        <v>516.9</v>
      </c>
      <c r="K321" s="123">
        <f>I321*D321</f>
        <v>4016.3</v>
      </c>
      <c r="L321" s="163">
        <v>0.02</v>
      </c>
      <c r="M321" s="133">
        <v>803.26</v>
      </c>
      <c r="N321" s="192">
        <f t="shared" si="116"/>
        <v>0.02</v>
      </c>
      <c r="O321" s="131"/>
    </row>
    <row r="322" spans="1:16" ht="23.25" x14ac:dyDescent="0.35">
      <c r="B322" s="102" t="s">
        <v>11</v>
      </c>
      <c r="C322" s="101"/>
      <c r="D322" s="101">
        <v>0.1</v>
      </c>
      <c r="E322" s="100">
        <v>100</v>
      </c>
      <c r="F322" s="124">
        <f t="shared" si="114"/>
        <v>5169</v>
      </c>
      <c r="G322" s="98">
        <v>51.69</v>
      </c>
      <c r="H322" s="98">
        <v>390.82</v>
      </c>
      <c r="I322" s="124">
        <f t="shared" si="115"/>
        <v>39082</v>
      </c>
      <c r="J322" s="173">
        <f>F322*D322</f>
        <v>516.9</v>
      </c>
      <c r="K322" s="123">
        <f>I322*D322</f>
        <v>3908.2000000000003</v>
      </c>
      <c r="L322" s="163">
        <v>0.02</v>
      </c>
      <c r="M322" s="133">
        <v>781.64</v>
      </c>
      <c r="N322" s="192">
        <f t="shared" si="116"/>
        <v>0.02</v>
      </c>
      <c r="O322" s="131"/>
    </row>
    <row r="323" spans="1:16" ht="23.25" x14ac:dyDescent="0.35">
      <c r="B323" s="102" t="s">
        <v>12</v>
      </c>
      <c r="C323" s="101"/>
      <c r="D323" s="101">
        <v>0.1</v>
      </c>
      <c r="E323" s="100">
        <v>100</v>
      </c>
      <c r="F323" s="124">
        <f t="shared" si="114"/>
        <v>5169</v>
      </c>
      <c r="G323" s="98">
        <v>51.69</v>
      </c>
      <c r="H323" s="98">
        <v>334.51</v>
      </c>
      <c r="I323" s="124">
        <f t="shared" si="115"/>
        <v>33451</v>
      </c>
      <c r="J323" s="173">
        <f>F323*D323</f>
        <v>516.9</v>
      </c>
      <c r="K323" s="123">
        <f>I323*D323</f>
        <v>3345.1000000000004</v>
      </c>
      <c r="L323" s="163">
        <v>0.02</v>
      </c>
      <c r="M323" s="133">
        <v>669.02</v>
      </c>
      <c r="N323" s="192">
        <f t="shared" si="116"/>
        <v>0.02</v>
      </c>
      <c r="O323" s="131"/>
    </row>
    <row r="324" spans="1:16" s="150" customFormat="1" ht="59.25" customHeight="1" thickBot="1" x14ac:dyDescent="0.45">
      <c r="B324" s="209" t="s">
        <v>17</v>
      </c>
      <c r="C324" s="210"/>
      <c r="D324" s="210"/>
      <c r="E324" s="210"/>
      <c r="F324" s="210"/>
      <c r="G324" s="210"/>
      <c r="H324" s="210"/>
      <c r="I324" s="210"/>
      <c r="J324" s="210"/>
      <c r="K324" s="210"/>
      <c r="L324" s="210"/>
      <c r="M324" s="210"/>
      <c r="N324" s="211"/>
      <c r="O324" s="177"/>
      <c r="P324" s="201"/>
    </row>
    <row r="325" spans="1:16" ht="117.75" customHeight="1" x14ac:dyDescent="0.35">
      <c r="A325" s="90"/>
      <c r="B325" s="155" t="s">
        <v>58</v>
      </c>
      <c r="C325" s="106">
        <v>0.26</v>
      </c>
      <c r="D325" s="106">
        <v>0.28000000000000003</v>
      </c>
      <c r="E325" s="100"/>
      <c r="F325" s="124"/>
      <c r="G325" s="98"/>
      <c r="H325" s="98"/>
      <c r="I325" s="124"/>
      <c r="J325" s="173"/>
      <c r="K325" s="123"/>
      <c r="L325" s="163"/>
      <c r="M325" s="133"/>
      <c r="N325" s="190"/>
      <c r="O325" s="138"/>
    </row>
    <row r="326" spans="1:16" ht="23.25" x14ac:dyDescent="0.35">
      <c r="B326" s="99" t="s">
        <v>13</v>
      </c>
      <c r="C326" s="101"/>
      <c r="D326" s="101"/>
      <c r="E326" s="100"/>
      <c r="F326" s="124"/>
      <c r="G326" s="98"/>
      <c r="H326" s="98"/>
      <c r="I326" s="124"/>
      <c r="J326" s="173"/>
      <c r="K326" s="123"/>
      <c r="L326" s="163"/>
      <c r="M326" s="133"/>
      <c r="N326" s="190"/>
      <c r="O326" s="138"/>
    </row>
    <row r="327" spans="1:16" ht="23.25" x14ac:dyDescent="0.35">
      <c r="B327" s="102" t="s">
        <v>6</v>
      </c>
      <c r="C327" s="101">
        <v>0.26</v>
      </c>
      <c r="D327" s="101"/>
      <c r="E327" s="100">
        <v>100</v>
      </c>
      <c r="F327" s="124">
        <f t="shared" ref="F327:F332" si="117">E327*G327</f>
        <v>28939</v>
      </c>
      <c r="G327" s="98">
        <v>289.39</v>
      </c>
      <c r="H327" s="98">
        <v>463.03</v>
      </c>
      <c r="I327" s="124">
        <f t="shared" ref="I327:I332" si="118">H327*E327</f>
        <v>46303</v>
      </c>
      <c r="J327" s="173">
        <f>F327*C327</f>
        <v>7524.14</v>
      </c>
      <c r="K327" s="123">
        <f>I327*C327</f>
        <v>12038.78</v>
      </c>
      <c r="L327" s="163">
        <v>0.17</v>
      </c>
      <c r="M327" s="133">
        <v>8797.57</v>
      </c>
      <c r="N327" s="192">
        <f t="shared" ref="N327:N332" si="119">M327/I327</f>
        <v>0.19</v>
      </c>
      <c r="O327" s="131"/>
      <c r="P327" s="185"/>
    </row>
    <row r="328" spans="1:16" ht="23.25" x14ac:dyDescent="0.35">
      <c r="B328" s="102" t="s">
        <v>8</v>
      </c>
      <c r="C328" s="101"/>
      <c r="D328" s="101">
        <v>0.28000000000000003</v>
      </c>
      <c r="E328" s="100">
        <v>100</v>
      </c>
      <c r="F328" s="124">
        <f t="shared" si="117"/>
        <v>14272.999999999998</v>
      </c>
      <c r="G328" s="98">
        <v>142.72999999999999</v>
      </c>
      <c r="H328" s="98">
        <v>293.27999999999997</v>
      </c>
      <c r="I328" s="124">
        <f t="shared" si="118"/>
        <v>29327.999999999996</v>
      </c>
      <c r="J328" s="173">
        <f>F328*D328</f>
        <v>3996.44</v>
      </c>
      <c r="K328" s="123">
        <f>I328*D328</f>
        <v>8211.84</v>
      </c>
      <c r="L328" s="163">
        <v>0.16</v>
      </c>
      <c r="M328" s="133">
        <v>4692.4799999999996</v>
      </c>
      <c r="N328" s="192">
        <f t="shared" si="119"/>
        <v>0.16</v>
      </c>
      <c r="O328" s="131"/>
    </row>
    <row r="329" spans="1:16" ht="23.25" x14ac:dyDescent="0.35">
      <c r="B329" s="102" t="s">
        <v>9</v>
      </c>
      <c r="C329" s="101"/>
      <c r="D329" s="101">
        <v>0.28000000000000003</v>
      </c>
      <c r="E329" s="100">
        <v>100</v>
      </c>
      <c r="F329" s="124">
        <f t="shared" si="117"/>
        <v>26276</v>
      </c>
      <c r="G329" s="98">
        <v>262.76</v>
      </c>
      <c r="H329" s="98">
        <v>329.48</v>
      </c>
      <c r="I329" s="124">
        <f t="shared" si="118"/>
        <v>32948</v>
      </c>
      <c r="J329" s="173">
        <f>F329*D329</f>
        <v>7357.2800000000007</v>
      </c>
      <c r="K329" s="123">
        <f>I329*D329</f>
        <v>9225.44</v>
      </c>
      <c r="L329" s="163">
        <v>0.16</v>
      </c>
      <c r="M329" s="133">
        <v>8895.9599999999991</v>
      </c>
      <c r="N329" s="192">
        <f t="shared" si="119"/>
        <v>0.26999999999999996</v>
      </c>
      <c r="O329" s="131"/>
    </row>
    <row r="330" spans="1:16" ht="23.25" x14ac:dyDescent="0.35">
      <c r="B330" s="102" t="s">
        <v>10</v>
      </c>
      <c r="C330" s="101"/>
      <c r="D330" s="101">
        <v>0.28000000000000003</v>
      </c>
      <c r="E330" s="100">
        <v>100</v>
      </c>
      <c r="F330" s="124">
        <f t="shared" si="117"/>
        <v>14185</v>
      </c>
      <c r="G330" s="98">
        <v>141.85</v>
      </c>
      <c r="H330" s="98">
        <v>324.02999999999997</v>
      </c>
      <c r="I330" s="124">
        <f t="shared" si="118"/>
        <v>32402.999999999996</v>
      </c>
      <c r="J330" s="173">
        <f>F330*D330</f>
        <v>3971.8</v>
      </c>
      <c r="K330" s="123">
        <f>I330*D330</f>
        <v>9072.84</v>
      </c>
      <c r="L330" s="163">
        <v>0.16</v>
      </c>
      <c r="M330" s="133">
        <v>4860.45</v>
      </c>
      <c r="N330" s="192">
        <f t="shared" si="119"/>
        <v>0.15000000000000002</v>
      </c>
      <c r="O330" s="131"/>
    </row>
    <row r="331" spans="1:16" ht="23.25" x14ac:dyDescent="0.35">
      <c r="B331" s="102" t="s">
        <v>11</v>
      </c>
      <c r="C331" s="101"/>
      <c r="D331" s="101">
        <v>0.28000000000000003</v>
      </c>
      <c r="E331" s="100">
        <v>100</v>
      </c>
      <c r="F331" s="124">
        <f t="shared" si="117"/>
        <v>14346</v>
      </c>
      <c r="G331" s="98">
        <v>143.46</v>
      </c>
      <c r="H331" s="98">
        <v>323.5</v>
      </c>
      <c r="I331" s="124">
        <f t="shared" si="118"/>
        <v>32350</v>
      </c>
      <c r="J331" s="173">
        <f>F331*D331</f>
        <v>4016.8800000000006</v>
      </c>
      <c r="K331" s="123">
        <f>I331*D331</f>
        <v>9058</v>
      </c>
      <c r="L331" s="163">
        <v>0.16</v>
      </c>
      <c r="M331" s="133">
        <v>4852.5</v>
      </c>
      <c r="N331" s="192">
        <f t="shared" si="119"/>
        <v>0.15</v>
      </c>
      <c r="O331" s="131"/>
    </row>
    <row r="332" spans="1:16" ht="23.25" x14ac:dyDescent="0.35">
      <c r="B332" s="102" t="s">
        <v>12</v>
      </c>
      <c r="C332" s="101"/>
      <c r="D332" s="101">
        <v>0.28000000000000003</v>
      </c>
      <c r="E332" s="100">
        <v>100</v>
      </c>
      <c r="F332" s="124">
        <f t="shared" si="117"/>
        <v>13856</v>
      </c>
      <c r="G332" s="98">
        <v>138.56</v>
      </c>
      <c r="H332" s="98">
        <v>364.97</v>
      </c>
      <c r="I332" s="124">
        <f t="shared" si="118"/>
        <v>36497</v>
      </c>
      <c r="J332" s="173">
        <f>F332*D332</f>
        <v>3879.6800000000003</v>
      </c>
      <c r="K332" s="123">
        <f>I332*D332</f>
        <v>10219.160000000002</v>
      </c>
      <c r="L332" s="163">
        <v>0.16</v>
      </c>
      <c r="M332" s="133">
        <v>4744.6099999999997</v>
      </c>
      <c r="N332" s="192">
        <f t="shared" si="119"/>
        <v>0.13</v>
      </c>
      <c r="O332" s="131"/>
    </row>
    <row r="333" spans="1:16" ht="65.25" customHeight="1" thickBot="1" x14ac:dyDescent="0.4">
      <c r="A333" s="90"/>
      <c r="B333" s="156" t="s">
        <v>59</v>
      </c>
      <c r="C333" s="110">
        <v>7.4999999999999997E-3</v>
      </c>
      <c r="D333" s="110">
        <v>7.4999999999999997E-3</v>
      </c>
      <c r="E333" s="100"/>
      <c r="F333" s="124"/>
      <c r="G333" s="98"/>
      <c r="H333" s="98"/>
      <c r="I333" s="124"/>
      <c r="J333" s="173"/>
      <c r="K333" s="123"/>
      <c r="L333" s="163"/>
      <c r="M333" s="133"/>
      <c r="N333" s="190"/>
      <c r="O333" s="138"/>
    </row>
    <row r="334" spans="1:16" ht="23.25" x14ac:dyDescent="0.35">
      <c r="B334" s="99" t="s">
        <v>13</v>
      </c>
      <c r="C334" s="101"/>
      <c r="D334" s="101"/>
      <c r="E334" s="100"/>
      <c r="F334" s="124"/>
      <c r="G334" s="98"/>
      <c r="H334" s="98"/>
      <c r="I334" s="124"/>
      <c r="J334" s="173"/>
      <c r="K334" s="123"/>
      <c r="L334" s="163"/>
      <c r="M334" s="133"/>
      <c r="N334" s="190"/>
      <c r="O334" s="138"/>
    </row>
    <row r="335" spans="1:16" ht="23.25" x14ac:dyDescent="0.35">
      <c r="B335" s="102" t="s">
        <v>6</v>
      </c>
      <c r="C335" s="101">
        <v>7.4999999999999997E-3</v>
      </c>
      <c r="D335" s="101"/>
      <c r="E335" s="100">
        <v>10000</v>
      </c>
      <c r="F335" s="124">
        <f t="shared" ref="F335:F340" si="120">E335*G335</f>
        <v>2893900</v>
      </c>
      <c r="G335" s="98">
        <v>289.39</v>
      </c>
      <c r="H335" s="98">
        <v>463.03</v>
      </c>
      <c r="I335" s="124">
        <f t="shared" ref="I335:I340" si="121">H335*E335</f>
        <v>4630300</v>
      </c>
      <c r="J335" s="173">
        <f>F335*C335</f>
        <v>21704.25</v>
      </c>
      <c r="K335" s="123">
        <f>I335*C335</f>
        <v>34727.25</v>
      </c>
      <c r="L335" s="164">
        <v>5.0000000000000001E-3</v>
      </c>
      <c r="M335" s="133">
        <v>23151.5</v>
      </c>
      <c r="N335" s="191">
        <f t="shared" ref="N335:N340" si="122">M335/I335</f>
        <v>5.0000000000000001E-3</v>
      </c>
      <c r="O335" s="139"/>
      <c r="P335" s="185"/>
    </row>
    <row r="336" spans="1:16" ht="23.25" x14ac:dyDescent="0.35">
      <c r="B336" s="102" t="s">
        <v>8</v>
      </c>
      <c r="C336" s="101"/>
      <c r="D336" s="101">
        <v>7.4999999999999997E-3</v>
      </c>
      <c r="E336" s="100">
        <v>10000</v>
      </c>
      <c r="F336" s="124">
        <f t="shared" si="120"/>
        <v>1427300</v>
      </c>
      <c r="G336" s="98">
        <v>142.72999999999999</v>
      </c>
      <c r="H336" s="98">
        <v>293.27999999999997</v>
      </c>
      <c r="I336" s="124">
        <f t="shared" si="121"/>
        <v>2932799.9999999995</v>
      </c>
      <c r="J336" s="173">
        <f>F336*D336</f>
        <v>10704.75</v>
      </c>
      <c r="K336" s="123">
        <f>I336*D336</f>
        <v>21995.999999999996</v>
      </c>
      <c r="L336" s="164">
        <v>5.0000000000000001E-3</v>
      </c>
      <c r="M336" s="133">
        <v>11731.2</v>
      </c>
      <c r="N336" s="191">
        <f t="shared" si="122"/>
        <v>4.000000000000001E-3</v>
      </c>
      <c r="O336" s="139"/>
    </row>
    <row r="337" spans="1:16" ht="23.25" x14ac:dyDescent="0.35">
      <c r="B337" s="102" t="s">
        <v>9</v>
      </c>
      <c r="C337" s="101"/>
      <c r="D337" s="101">
        <v>7.4999999999999997E-3</v>
      </c>
      <c r="E337" s="100">
        <v>10000</v>
      </c>
      <c r="F337" s="124">
        <f t="shared" si="120"/>
        <v>2627600</v>
      </c>
      <c r="G337" s="98">
        <v>262.76</v>
      </c>
      <c r="H337" s="98">
        <v>329.48</v>
      </c>
      <c r="I337" s="124">
        <f t="shared" si="121"/>
        <v>3294800</v>
      </c>
      <c r="J337" s="173">
        <f>F337*D337</f>
        <v>19707</v>
      </c>
      <c r="K337" s="123">
        <f>I337*D337</f>
        <v>24711</v>
      </c>
      <c r="L337" s="164">
        <v>5.0000000000000001E-3</v>
      </c>
      <c r="M337" s="133">
        <v>23063.599999999999</v>
      </c>
      <c r="N337" s="191">
        <f t="shared" si="122"/>
        <v>6.9999999999999993E-3</v>
      </c>
      <c r="O337" s="139"/>
    </row>
    <row r="338" spans="1:16" ht="23.25" x14ac:dyDescent="0.35">
      <c r="B338" s="102" t="s">
        <v>10</v>
      </c>
      <c r="C338" s="101"/>
      <c r="D338" s="101">
        <v>7.4999999999999997E-3</v>
      </c>
      <c r="E338" s="100">
        <v>10000</v>
      </c>
      <c r="F338" s="124">
        <f t="shared" si="120"/>
        <v>1418500</v>
      </c>
      <c r="G338" s="98">
        <v>141.85</v>
      </c>
      <c r="H338" s="98">
        <v>324.02999999999997</v>
      </c>
      <c r="I338" s="124">
        <f t="shared" si="121"/>
        <v>3240299.9999999995</v>
      </c>
      <c r="J338" s="173">
        <f>F338*D338</f>
        <v>10638.75</v>
      </c>
      <c r="K338" s="123">
        <f>I338*D338</f>
        <v>24302.249999999996</v>
      </c>
      <c r="L338" s="164">
        <v>5.0000000000000001E-3</v>
      </c>
      <c r="M338" s="133">
        <v>12961.2</v>
      </c>
      <c r="N338" s="191">
        <f t="shared" si="122"/>
        <v>4.000000000000001E-3</v>
      </c>
      <c r="O338" s="139"/>
    </row>
    <row r="339" spans="1:16" ht="23.25" x14ac:dyDescent="0.35">
      <c r="B339" s="102" t="s">
        <v>11</v>
      </c>
      <c r="C339" s="101"/>
      <c r="D339" s="101">
        <v>7.4999999999999997E-3</v>
      </c>
      <c r="E339" s="100">
        <v>10000</v>
      </c>
      <c r="F339" s="124">
        <f t="shared" si="120"/>
        <v>1434600</v>
      </c>
      <c r="G339" s="98">
        <v>143.46</v>
      </c>
      <c r="H339" s="98">
        <v>323.5</v>
      </c>
      <c r="I339" s="124">
        <f t="shared" si="121"/>
        <v>3235000</v>
      </c>
      <c r="J339" s="173">
        <f>F339*D339</f>
        <v>10759.5</v>
      </c>
      <c r="K339" s="123">
        <f>I339*D339</f>
        <v>24262.5</v>
      </c>
      <c r="L339" s="164">
        <v>5.0000000000000001E-3</v>
      </c>
      <c r="M339" s="133">
        <v>12940</v>
      </c>
      <c r="N339" s="191">
        <f t="shared" si="122"/>
        <v>4.0000000000000001E-3</v>
      </c>
      <c r="O339" s="139"/>
    </row>
    <row r="340" spans="1:16" ht="45.75" customHeight="1" thickBot="1" x14ac:dyDescent="0.4">
      <c r="B340" s="102" t="s">
        <v>12</v>
      </c>
      <c r="C340" s="101"/>
      <c r="D340" s="101">
        <v>7.4999999999999997E-3</v>
      </c>
      <c r="E340" s="100">
        <v>10000</v>
      </c>
      <c r="F340" s="124">
        <f t="shared" si="120"/>
        <v>1385600</v>
      </c>
      <c r="G340" s="98">
        <v>138.56</v>
      </c>
      <c r="H340" s="98">
        <v>364.97</v>
      </c>
      <c r="I340" s="124">
        <f t="shared" si="121"/>
        <v>3649700.0000000005</v>
      </c>
      <c r="J340" s="173">
        <f>F340*D340</f>
        <v>10392</v>
      </c>
      <c r="K340" s="123">
        <f>I340*D340</f>
        <v>27372.750000000004</v>
      </c>
      <c r="L340" s="164">
        <v>5.0000000000000001E-3</v>
      </c>
      <c r="M340" s="133">
        <v>14598.8</v>
      </c>
      <c r="N340" s="191">
        <f t="shared" si="122"/>
        <v>3.9999999999999992E-3</v>
      </c>
      <c r="O340" s="139"/>
    </row>
    <row r="341" spans="1:16" ht="36.75" customHeight="1" x14ac:dyDescent="0.35">
      <c r="A341" s="90"/>
      <c r="B341" s="222" t="s">
        <v>60</v>
      </c>
      <c r="C341" s="221">
        <v>0.15</v>
      </c>
      <c r="D341" s="221">
        <v>0.17</v>
      </c>
      <c r="E341" s="100"/>
      <c r="F341" s="124"/>
      <c r="G341" s="98"/>
      <c r="H341" s="98"/>
      <c r="I341" s="124"/>
      <c r="J341" s="173"/>
      <c r="K341" s="123"/>
      <c r="L341" s="163"/>
      <c r="M341" s="133"/>
      <c r="N341" s="190"/>
      <c r="O341" s="138"/>
    </row>
    <row r="342" spans="1:16" ht="47.25" customHeight="1" thickBot="1" x14ac:dyDescent="0.4">
      <c r="A342" s="90"/>
      <c r="B342" s="224"/>
      <c r="C342" s="220"/>
      <c r="D342" s="220"/>
      <c r="E342" s="100"/>
      <c r="F342" s="124"/>
      <c r="G342" s="98"/>
      <c r="H342" s="98"/>
      <c r="I342" s="124"/>
      <c r="J342" s="173"/>
      <c r="K342" s="123"/>
      <c r="L342" s="163"/>
      <c r="M342" s="133"/>
      <c r="N342" s="190"/>
      <c r="O342" s="138"/>
    </row>
    <row r="343" spans="1:16" ht="23.25" x14ac:dyDescent="0.35">
      <c r="B343" s="99" t="s">
        <v>13</v>
      </c>
      <c r="C343" s="101"/>
      <c r="D343" s="101"/>
      <c r="E343" s="100"/>
      <c r="F343" s="124"/>
      <c r="G343" s="98"/>
      <c r="H343" s="98"/>
      <c r="I343" s="124"/>
      <c r="J343" s="173"/>
      <c r="K343" s="123"/>
      <c r="L343" s="163"/>
      <c r="M343" s="133"/>
      <c r="N343" s="190"/>
      <c r="O343" s="138"/>
    </row>
    <row r="344" spans="1:16" ht="23.25" x14ac:dyDescent="0.35">
      <c r="B344" s="102" t="s">
        <v>6</v>
      </c>
      <c r="C344" s="101">
        <v>0.15</v>
      </c>
      <c r="D344" s="101"/>
      <c r="E344" s="100">
        <v>1000</v>
      </c>
      <c r="F344" s="124">
        <f t="shared" ref="F344:F349" si="123">E344*G344</f>
        <v>289390</v>
      </c>
      <c r="G344" s="98">
        <v>289.39</v>
      </c>
      <c r="H344" s="98">
        <v>463.03</v>
      </c>
      <c r="I344" s="124">
        <f t="shared" ref="I344:I349" si="124">H344*E344</f>
        <v>463030</v>
      </c>
      <c r="J344" s="173">
        <f>F344*C344</f>
        <v>43408.5</v>
      </c>
      <c r="K344" s="123">
        <f>I344*C344</f>
        <v>69454.5</v>
      </c>
      <c r="L344" s="168">
        <v>0.1</v>
      </c>
      <c r="M344" s="133">
        <v>46303</v>
      </c>
      <c r="N344" s="192">
        <f t="shared" ref="N344:N349" si="125">M344/I344</f>
        <v>0.1</v>
      </c>
      <c r="O344" s="139"/>
      <c r="P344" s="185"/>
    </row>
    <row r="345" spans="1:16" ht="23.25" x14ac:dyDescent="0.35">
      <c r="B345" s="102" t="s">
        <v>8</v>
      </c>
      <c r="C345" s="101"/>
      <c r="D345" s="101">
        <v>0.17</v>
      </c>
      <c r="E345" s="100">
        <v>1000</v>
      </c>
      <c r="F345" s="124">
        <f t="shared" si="123"/>
        <v>142730</v>
      </c>
      <c r="G345" s="98">
        <v>142.72999999999999</v>
      </c>
      <c r="H345" s="98">
        <v>293.27999999999997</v>
      </c>
      <c r="I345" s="124">
        <f t="shared" si="124"/>
        <v>293280</v>
      </c>
      <c r="J345" s="173">
        <f>F345*D345</f>
        <v>24264.100000000002</v>
      </c>
      <c r="K345" s="123">
        <f>I345*D345</f>
        <v>49857.600000000006</v>
      </c>
      <c r="L345" s="168">
        <v>0.1</v>
      </c>
      <c r="M345" s="133">
        <v>29328</v>
      </c>
      <c r="N345" s="192">
        <f t="shared" si="125"/>
        <v>0.1</v>
      </c>
      <c r="O345" s="139"/>
    </row>
    <row r="346" spans="1:16" ht="23.25" x14ac:dyDescent="0.35">
      <c r="B346" s="102" t="s">
        <v>9</v>
      </c>
      <c r="C346" s="101"/>
      <c r="D346" s="101">
        <v>0.17</v>
      </c>
      <c r="E346" s="100">
        <v>1000</v>
      </c>
      <c r="F346" s="124">
        <f t="shared" si="123"/>
        <v>262760</v>
      </c>
      <c r="G346" s="98">
        <v>262.76</v>
      </c>
      <c r="H346" s="98">
        <v>329.48</v>
      </c>
      <c r="I346" s="124">
        <f t="shared" si="124"/>
        <v>329480</v>
      </c>
      <c r="J346" s="173">
        <f>F346*D346</f>
        <v>44669.200000000004</v>
      </c>
      <c r="K346" s="123">
        <f>I346*D346</f>
        <v>56011.600000000006</v>
      </c>
      <c r="L346" s="168">
        <v>0.1</v>
      </c>
      <c r="M346" s="133">
        <v>52716.800000000003</v>
      </c>
      <c r="N346" s="192">
        <f t="shared" si="125"/>
        <v>0.16</v>
      </c>
      <c r="O346" s="139"/>
    </row>
    <row r="347" spans="1:16" ht="23.25" x14ac:dyDescent="0.35">
      <c r="B347" s="102" t="s">
        <v>10</v>
      </c>
      <c r="C347" s="101"/>
      <c r="D347" s="101">
        <v>0.17</v>
      </c>
      <c r="E347" s="100">
        <v>1000</v>
      </c>
      <c r="F347" s="124">
        <f t="shared" si="123"/>
        <v>141850</v>
      </c>
      <c r="G347" s="98">
        <v>141.85</v>
      </c>
      <c r="H347" s="98">
        <v>324.02999999999997</v>
      </c>
      <c r="I347" s="124">
        <f t="shared" si="124"/>
        <v>324030</v>
      </c>
      <c r="J347" s="173">
        <f>F347*D347</f>
        <v>24114.5</v>
      </c>
      <c r="K347" s="123">
        <f>I347*D347</f>
        <v>55085.100000000006</v>
      </c>
      <c r="L347" s="168">
        <v>0.1</v>
      </c>
      <c r="M347" s="133">
        <v>32403</v>
      </c>
      <c r="N347" s="192">
        <f t="shared" si="125"/>
        <v>0.1</v>
      </c>
      <c r="O347" s="139"/>
    </row>
    <row r="348" spans="1:16" ht="23.25" x14ac:dyDescent="0.35">
      <c r="B348" s="102" t="s">
        <v>11</v>
      </c>
      <c r="C348" s="101"/>
      <c r="D348" s="101">
        <v>0.17</v>
      </c>
      <c r="E348" s="100">
        <v>1000</v>
      </c>
      <c r="F348" s="124">
        <f t="shared" si="123"/>
        <v>143460</v>
      </c>
      <c r="G348" s="98">
        <v>143.46</v>
      </c>
      <c r="H348" s="98">
        <v>323.5</v>
      </c>
      <c r="I348" s="124">
        <f t="shared" si="124"/>
        <v>323500</v>
      </c>
      <c r="J348" s="173">
        <f>F348*D348</f>
        <v>24388.2</v>
      </c>
      <c r="K348" s="123">
        <f>I348*D348</f>
        <v>54995.000000000007</v>
      </c>
      <c r="L348" s="168">
        <v>0.1</v>
      </c>
      <c r="M348" s="133">
        <v>32350</v>
      </c>
      <c r="N348" s="192">
        <f t="shared" si="125"/>
        <v>0.1</v>
      </c>
      <c r="O348" s="139"/>
    </row>
    <row r="349" spans="1:16" ht="24" thickBot="1" x14ac:dyDescent="0.4">
      <c r="B349" s="102" t="s">
        <v>12</v>
      </c>
      <c r="C349" s="101"/>
      <c r="D349" s="101">
        <v>0.17</v>
      </c>
      <c r="E349" s="100">
        <v>1000</v>
      </c>
      <c r="F349" s="124">
        <f t="shared" si="123"/>
        <v>138560</v>
      </c>
      <c r="G349" s="98">
        <v>138.56</v>
      </c>
      <c r="H349" s="98">
        <v>364.97</v>
      </c>
      <c r="I349" s="124">
        <f t="shared" si="124"/>
        <v>364970</v>
      </c>
      <c r="J349" s="173">
        <f>F349*D349</f>
        <v>23555.200000000001</v>
      </c>
      <c r="K349" s="123">
        <f>I349*D349</f>
        <v>62044.9</v>
      </c>
      <c r="L349" s="168">
        <v>0.1</v>
      </c>
      <c r="M349" s="133">
        <v>36497</v>
      </c>
      <c r="N349" s="192">
        <f t="shared" si="125"/>
        <v>0.1</v>
      </c>
      <c r="O349" s="139"/>
    </row>
    <row r="350" spans="1:16" ht="147.75" customHeight="1" x14ac:dyDescent="0.35">
      <c r="A350" s="90"/>
      <c r="B350" s="155" t="s">
        <v>61</v>
      </c>
      <c r="C350" s="106">
        <v>0.26</v>
      </c>
      <c r="D350" s="106">
        <v>0.28000000000000003</v>
      </c>
      <c r="E350" s="100"/>
      <c r="F350" s="124"/>
      <c r="G350" s="98"/>
      <c r="H350" s="98"/>
      <c r="I350" s="124"/>
      <c r="J350" s="173"/>
      <c r="K350" s="123"/>
      <c r="L350" s="163"/>
      <c r="M350" s="133"/>
      <c r="N350" s="190"/>
      <c r="O350" s="138"/>
    </row>
    <row r="351" spans="1:16" ht="23.25" x14ac:dyDescent="0.35">
      <c r="B351" s="99" t="s">
        <v>13</v>
      </c>
      <c r="C351" s="101"/>
      <c r="D351" s="101"/>
      <c r="E351" s="100"/>
      <c r="F351" s="124"/>
      <c r="G351" s="98"/>
      <c r="H351" s="98"/>
      <c r="I351" s="124"/>
      <c r="J351" s="173"/>
      <c r="K351" s="123"/>
      <c r="L351" s="163"/>
      <c r="M351" s="133"/>
      <c r="N351" s="190"/>
      <c r="O351" s="138"/>
    </row>
    <row r="352" spans="1:16" ht="23.25" x14ac:dyDescent="0.35">
      <c r="B352" s="102" t="s">
        <v>6</v>
      </c>
      <c r="C352" s="101">
        <v>0.26</v>
      </c>
      <c r="D352" s="101"/>
      <c r="E352" s="100">
        <v>1000</v>
      </c>
      <c r="F352" s="124">
        <f t="shared" ref="F352:F357" si="126">E352*G352</f>
        <v>289390</v>
      </c>
      <c r="G352" s="98">
        <v>289.39</v>
      </c>
      <c r="H352" s="98">
        <v>463.03</v>
      </c>
      <c r="I352" s="124">
        <f t="shared" ref="I352:I357" si="127">H352*E352</f>
        <v>463030</v>
      </c>
      <c r="J352" s="173">
        <f>F352*C352</f>
        <v>75241.400000000009</v>
      </c>
      <c r="K352" s="123">
        <f>I352*C352</f>
        <v>120387.8</v>
      </c>
      <c r="L352" s="163">
        <v>0.17</v>
      </c>
      <c r="M352" s="133">
        <v>78715.100000000006</v>
      </c>
      <c r="N352" s="192">
        <f t="shared" ref="N352:N357" si="128">M352/I352</f>
        <v>0.17</v>
      </c>
      <c r="O352" s="131"/>
      <c r="P352" s="186"/>
    </row>
    <row r="353" spans="1:16" ht="23.25" x14ac:dyDescent="0.35">
      <c r="B353" s="102" t="s">
        <v>8</v>
      </c>
      <c r="C353" s="101"/>
      <c r="D353" s="101">
        <v>0.28000000000000003</v>
      </c>
      <c r="E353" s="100">
        <v>1000</v>
      </c>
      <c r="F353" s="124">
        <f t="shared" si="126"/>
        <v>142730</v>
      </c>
      <c r="G353" s="98">
        <v>142.72999999999999</v>
      </c>
      <c r="H353" s="98">
        <v>293.27999999999997</v>
      </c>
      <c r="I353" s="124">
        <f t="shared" si="127"/>
        <v>293280</v>
      </c>
      <c r="J353" s="173">
        <f>F353*D353</f>
        <v>39964.400000000001</v>
      </c>
      <c r="K353" s="123">
        <f>I353*D353</f>
        <v>82118.400000000009</v>
      </c>
      <c r="L353" s="163">
        <v>0.14000000000000001</v>
      </c>
      <c r="M353" s="133">
        <v>41059.199999999997</v>
      </c>
      <c r="N353" s="192">
        <f t="shared" si="128"/>
        <v>0.13999999999999999</v>
      </c>
      <c r="O353" s="131"/>
      <c r="P353" s="182"/>
    </row>
    <row r="354" spans="1:16" ht="23.25" x14ac:dyDescent="0.35">
      <c r="B354" s="102" t="s">
        <v>9</v>
      </c>
      <c r="C354" s="101"/>
      <c r="D354" s="101">
        <v>0.28000000000000003</v>
      </c>
      <c r="E354" s="100">
        <v>1000</v>
      </c>
      <c r="F354" s="124">
        <f t="shared" si="126"/>
        <v>262760</v>
      </c>
      <c r="G354" s="98">
        <v>262.76</v>
      </c>
      <c r="H354" s="98">
        <v>329.48</v>
      </c>
      <c r="I354" s="124">
        <f t="shared" si="127"/>
        <v>329480</v>
      </c>
      <c r="J354" s="173">
        <f>F354*D354</f>
        <v>73572.800000000003</v>
      </c>
      <c r="K354" s="123">
        <f>I354*D354</f>
        <v>92254.400000000009</v>
      </c>
      <c r="L354" s="163">
        <v>0.14000000000000001</v>
      </c>
      <c r="M354" s="133">
        <v>46127.199999999997</v>
      </c>
      <c r="N354" s="192">
        <f t="shared" si="128"/>
        <v>0.13999999999999999</v>
      </c>
      <c r="O354" s="131"/>
      <c r="P354" s="182"/>
    </row>
    <row r="355" spans="1:16" ht="23.25" x14ac:dyDescent="0.35">
      <c r="B355" s="102" t="s">
        <v>10</v>
      </c>
      <c r="C355" s="101"/>
      <c r="D355" s="101">
        <v>0.28000000000000003</v>
      </c>
      <c r="E355" s="100">
        <v>1000</v>
      </c>
      <c r="F355" s="124">
        <f t="shared" si="126"/>
        <v>141850</v>
      </c>
      <c r="G355" s="98">
        <v>141.85</v>
      </c>
      <c r="H355" s="98">
        <v>324.02999999999997</v>
      </c>
      <c r="I355" s="124">
        <f t="shared" si="127"/>
        <v>324030</v>
      </c>
      <c r="J355" s="173">
        <f>F355*D355</f>
        <v>39718.000000000007</v>
      </c>
      <c r="K355" s="123">
        <f>I355*D355</f>
        <v>90728.400000000009</v>
      </c>
      <c r="L355" s="163">
        <v>0.14000000000000001</v>
      </c>
      <c r="M355" s="133">
        <v>45364.2</v>
      </c>
      <c r="N355" s="192">
        <f t="shared" si="128"/>
        <v>0.13999999999999999</v>
      </c>
      <c r="O355" s="131"/>
      <c r="P355" s="182"/>
    </row>
    <row r="356" spans="1:16" ht="23.25" x14ac:dyDescent="0.35">
      <c r="B356" s="102" t="s">
        <v>11</v>
      </c>
      <c r="C356" s="101"/>
      <c r="D356" s="101">
        <v>0.28000000000000003</v>
      </c>
      <c r="E356" s="100">
        <v>1000</v>
      </c>
      <c r="F356" s="124">
        <f t="shared" si="126"/>
        <v>143460</v>
      </c>
      <c r="G356" s="98">
        <v>143.46</v>
      </c>
      <c r="H356" s="98">
        <v>323.5</v>
      </c>
      <c r="I356" s="124">
        <f t="shared" si="127"/>
        <v>323500</v>
      </c>
      <c r="J356" s="173">
        <f>F356*D356</f>
        <v>40168.800000000003</v>
      </c>
      <c r="K356" s="123">
        <f>I356*D356</f>
        <v>90580.000000000015</v>
      </c>
      <c r="L356" s="163">
        <v>0.14000000000000001</v>
      </c>
      <c r="M356" s="133">
        <v>45290</v>
      </c>
      <c r="N356" s="192">
        <f t="shared" si="128"/>
        <v>0.14000000000000001</v>
      </c>
      <c r="O356" s="131"/>
      <c r="P356" s="182"/>
    </row>
    <row r="357" spans="1:16" ht="23.25" x14ac:dyDescent="0.35">
      <c r="B357" s="102" t="s">
        <v>12</v>
      </c>
      <c r="C357" s="101"/>
      <c r="D357" s="101">
        <v>0.28000000000000003</v>
      </c>
      <c r="E357" s="100">
        <v>1000</v>
      </c>
      <c r="F357" s="124">
        <f t="shared" si="126"/>
        <v>138560</v>
      </c>
      <c r="G357" s="98">
        <v>138.56</v>
      </c>
      <c r="H357" s="98">
        <v>364.97</v>
      </c>
      <c r="I357" s="124">
        <f t="shared" si="127"/>
        <v>364970</v>
      </c>
      <c r="J357" s="173">
        <f>F357*D357</f>
        <v>38796.800000000003</v>
      </c>
      <c r="K357" s="123">
        <f>I357*D357</f>
        <v>102191.6</v>
      </c>
      <c r="L357" s="163">
        <v>0.14000000000000001</v>
      </c>
      <c r="M357" s="133">
        <v>43796.4</v>
      </c>
      <c r="N357" s="192">
        <f t="shared" si="128"/>
        <v>0.12000000000000001</v>
      </c>
      <c r="O357" s="131"/>
      <c r="P357" s="182"/>
    </row>
    <row r="358" spans="1:16" ht="81.75" customHeight="1" thickBot="1" x14ac:dyDescent="0.4">
      <c r="A358" s="90"/>
      <c r="B358" s="156" t="s">
        <v>62</v>
      </c>
      <c r="C358" s="110">
        <v>0.09</v>
      </c>
      <c r="D358" s="110">
        <v>0.09</v>
      </c>
      <c r="E358" s="100"/>
      <c r="F358" s="124"/>
      <c r="G358" s="98"/>
      <c r="H358" s="98"/>
      <c r="I358" s="124"/>
      <c r="J358" s="173"/>
      <c r="K358" s="123"/>
      <c r="L358" s="163"/>
      <c r="M358" s="133"/>
      <c r="N358" s="190"/>
      <c r="O358" s="138"/>
    </row>
    <row r="359" spans="1:16" ht="23.25" x14ac:dyDescent="0.35">
      <c r="B359" s="99" t="s">
        <v>13</v>
      </c>
      <c r="C359" s="101"/>
      <c r="D359" s="101"/>
      <c r="E359" s="100"/>
      <c r="F359" s="124"/>
      <c r="G359" s="98"/>
      <c r="H359" s="98"/>
      <c r="I359" s="124"/>
      <c r="J359" s="173"/>
      <c r="K359" s="123"/>
      <c r="L359" s="163"/>
      <c r="M359" s="133"/>
      <c r="N359" s="190"/>
      <c r="O359" s="138"/>
    </row>
    <row r="360" spans="1:16" ht="23.25" x14ac:dyDescent="0.35">
      <c r="B360" s="102" t="s">
        <v>6</v>
      </c>
      <c r="C360" s="101">
        <v>0.09</v>
      </c>
      <c r="D360" s="101"/>
      <c r="E360" s="100">
        <v>150</v>
      </c>
      <c r="F360" s="124">
        <f t="shared" ref="F360:F365" si="129">E360*G360</f>
        <v>43408.5</v>
      </c>
      <c r="G360" s="98">
        <v>289.39</v>
      </c>
      <c r="H360" s="98">
        <v>463.03</v>
      </c>
      <c r="I360" s="124">
        <f t="shared" ref="I360:I365" si="130">H360*E360</f>
        <v>69454.5</v>
      </c>
      <c r="J360" s="173">
        <f>F360*C360</f>
        <v>3906.7649999999999</v>
      </c>
      <c r="K360" s="123">
        <f>I360*C360</f>
        <v>6250.9049999999997</v>
      </c>
      <c r="L360" s="163">
        <v>0.06</v>
      </c>
      <c r="M360" s="133">
        <v>4861.8100000000004</v>
      </c>
      <c r="N360" s="192">
        <f t="shared" ref="N360:N365" si="131">M360/I360</f>
        <v>6.9999928010424095E-2</v>
      </c>
      <c r="O360" s="131"/>
      <c r="P360" s="185"/>
    </row>
    <row r="361" spans="1:16" ht="23.25" x14ac:dyDescent="0.35">
      <c r="B361" s="102" t="s">
        <v>8</v>
      </c>
      <c r="C361" s="101"/>
      <c r="D361" s="101">
        <v>0.09</v>
      </c>
      <c r="E361" s="100">
        <v>150</v>
      </c>
      <c r="F361" s="124">
        <f t="shared" si="129"/>
        <v>21409.5</v>
      </c>
      <c r="G361" s="98">
        <v>142.72999999999999</v>
      </c>
      <c r="H361" s="98">
        <v>293.27999999999997</v>
      </c>
      <c r="I361" s="124">
        <f t="shared" si="130"/>
        <v>43991.999999999993</v>
      </c>
      <c r="J361" s="173">
        <f>F361*D361</f>
        <v>1926.855</v>
      </c>
      <c r="K361" s="123">
        <f>I361*D361</f>
        <v>3959.2799999999993</v>
      </c>
      <c r="L361" s="163">
        <v>0.06</v>
      </c>
      <c r="M361" s="133">
        <v>2199.6</v>
      </c>
      <c r="N361" s="192">
        <f t="shared" si="131"/>
        <v>0.05</v>
      </c>
      <c r="O361" s="131"/>
    </row>
    <row r="362" spans="1:16" ht="23.25" x14ac:dyDescent="0.35">
      <c r="B362" s="102" t="s">
        <v>9</v>
      </c>
      <c r="C362" s="101"/>
      <c r="D362" s="101">
        <v>0.09</v>
      </c>
      <c r="E362" s="100">
        <v>150</v>
      </c>
      <c r="F362" s="124">
        <f t="shared" si="129"/>
        <v>39414</v>
      </c>
      <c r="G362" s="98">
        <v>262.76</v>
      </c>
      <c r="H362" s="98">
        <v>329.48</v>
      </c>
      <c r="I362" s="124">
        <f t="shared" si="130"/>
        <v>49422</v>
      </c>
      <c r="J362" s="173">
        <f>F362*D362</f>
        <v>3547.2599999999998</v>
      </c>
      <c r="K362" s="123">
        <f>I362*D362</f>
        <v>4447.9799999999996</v>
      </c>
      <c r="L362" s="163">
        <v>0.06</v>
      </c>
      <c r="M362" s="133">
        <v>4447.9799999999996</v>
      </c>
      <c r="N362" s="192">
        <f t="shared" si="131"/>
        <v>0.09</v>
      </c>
      <c r="O362" s="131"/>
    </row>
    <row r="363" spans="1:16" ht="23.25" x14ac:dyDescent="0.35">
      <c r="B363" s="102" t="s">
        <v>10</v>
      </c>
      <c r="C363" s="101"/>
      <c r="D363" s="101">
        <v>0.09</v>
      </c>
      <c r="E363" s="100">
        <v>150</v>
      </c>
      <c r="F363" s="124">
        <f t="shared" si="129"/>
        <v>21277.5</v>
      </c>
      <c r="G363" s="98">
        <v>141.85</v>
      </c>
      <c r="H363" s="98">
        <v>324.02999999999997</v>
      </c>
      <c r="I363" s="124">
        <f t="shared" si="130"/>
        <v>48604.499999999993</v>
      </c>
      <c r="J363" s="173">
        <f>F363*D363</f>
        <v>1914.9749999999999</v>
      </c>
      <c r="K363" s="123">
        <f>I363*D363</f>
        <v>4374.4049999999988</v>
      </c>
      <c r="L363" s="163">
        <v>0.06</v>
      </c>
      <c r="M363" s="133">
        <v>2430.2199999999998</v>
      </c>
      <c r="N363" s="192">
        <f t="shared" si="131"/>
        <v>4.9999897128866669E-2</v>
      </c>
      <c r="O363" s="131"/>
    </row>
    <row r="364" spans="1:16" ht="23.25" x14ac:dyDescent="0.35">
      <c r="B364" s="102" t="s">
        <v>11</v>
      </c>
      <c r="C364" s="101"/>
      <c r="D364" s="101">
        <v>0.09</v>
      </c>
      <c r="E364" s="100">
        <v>150</v>
      </c>
      <c r="F364" s="124">
        <f t="shared" si="129"/>
        <v>21519</v>
      </c>
      <c r="G364" s="98">
        <v>143.46</v>
      </c>
      <c r="H364" s="98">
        <v>323.5</v>
      </c>
      <c r="I364" s="124">
        <f t="shared" si="130"/>
        <v>48525</v>
      </c>
      <c r="J364" s="173">
        <f>F364*D364</f>
        <v>1936.71</v>
      </c>
      <c r="K364" s="123">
        <f>I364*D364</f>
        <v>4367.25</v>
      </c>
      <c r="L364" s="163">
        <v>0.06</v>
      </c>
      <c r="M364" s="133">
        <v>2426.25</v>
      </c>
      <c r="N364" s="192">
        <f t="shared" si="131"/>
        <v>0.05</v>
      </c>
      <c r="O364" s="131"/>
    </row>
    <row r="365" spans="1:16" ht="23.25" x14ac:dyDescent="0.35">
      <c r="B365" s="102" t="s">
        <v>12</v>
      </c>
      <c r="C365" s="101"/>
      <c r="D365" s="101">
        <v>0.09</v>
      </c>
      <c r="E365" s="100">
        <v>150</v>
      </c>
      <c r="F365" s="124">
        <f t="shared" si="129"/>
        <v>20784</v>
      </c>
      <c r="G365" s="98">
        <v>138.56</v>
      </c>
      <c r="H365" s="98">
        <v>364.97</v>
      </c>
      <c r="I365" s="124">
        <f t="shared" si="130"/>
        <v>54745.500000000007</v>
      </c>
      <c r="J365" s="173">
        <f>F365*D365</f>
        <v>1870.56</v>
      </c>
      <c r="K365" s="123">
        <f>I365*D365</f>
        <v>4927.0950000000003</v>
      </c>
      <c r="L365" s="163">
        <v>0.06</v>
      </c>
      <c r="M365" s="133">
        <v>2737.27</v>
      </c>
      <c r="N365" s="192">
        <f t="shared" si="131"/>
        <v>4.9999908668292362E-2</v>
      </c>
      <c r="O365" s="131"/>
    </row>
    <row r="366" spans="1:16" ht="57" customHeight="1" thickBot="1" x14ac:dyDescent="0.4">
      <c r="A366" s="90"/>
      <c r="B366" s="156" t="s">
        <v>63</v>
      </c>
      <c r="C366" s="110">
        <v>1.4999999999999999E-2</v>
      </c>
      <c r="D366" s="110">
        <v>1.4999999999999999E-2</v>
      </c>
      <c r="E366" s="100"/>
      <c r="F366" s="124"/>
      <c r="G366" s="98"/>
      <c r="H366" s="98"/>
      <c r="I366" s="124"/>
      <c r="J366" s="173"/>
      <c r="K366" s="123"/>
      <c r="L366" s="163"/>
      <c r="M366" s="133"/>
      <c r="N366" s="190"/>
      <c r="O366" s="138"/>
    </row>
    <row r="367" spans="1:16" ht="23.25" x14ac:dyDescent="0.35">
      <c r="B367" s="99" t="s">
        <v>13</v>
      </c>
      <c r="C367" s="101"/>
      <c r="D367" s="101"/>
      <c r="E367" s="100"/>
      <c r="F367" s="124"/>
      <c r="G367" s="98"/>
      <c r="H367" s="98"/>
      <c r="I367" s="124"/>
      <c r="J367" s="173"/>
      <c r="K367" s="123"/>
      <c r="L367" s="163"/>
      <c r="M367" s="133"/>
      <c r="N367" s="190"/>
      <c r="O367" s="138"/>
    </row>
    <row r="368" spans="1:16" ht="23.25" x14ac:dyDescent="0.35">
      <c r="B368" s="102" t="s">
        <v>6</v>
      </c>
      <c r="C368" s="101">
        <v>1.4999999999999999E-2</v>
      </c>
      <c r="D368" s="101"/>
      <c r="E368" s="100">
        <v>150</v>
      </c>
      <c r="F368" s="124">
        <f t="shared" ref="F368:F373" si="132">E368*G368</f>
        <v>43408.5</v>
      </c>
      <c r="G368" s="98">
        <v>289.39</v>
      </c>
      <c r="H368" s="98">
        <v>463.03</v>
      </c>
      <c r="I368" s="124">
        <f t="shared" ref="I368:I373" si="133">H368*E368</f>
        <v>69454.5</v>
      </c>
      <c r="J368" s="173">
        <f>F368*C368</f>
        <v>651.12749999999994</v>
      </c>
      <c r="K368" s="123">
        <f>I368*C368</f>
        <v>1041.8174999999999</v>
      </c>
      <c r="L368" s="164">
        <v>1.4999999999999999E-2</v>
      </c>
      <c r="M368" s="133">
        <v>764</v>
      </c>
      <c r="N368" s="191">
        <f t="shared" ref="N368:N373" si="134">M368/I368</f>
        <v>1.1000007198957591E-2</v>
      </c>
      <c r="O368" s="139"/>
      <c r="P368" s="185"/>
    </row>
    <row r="369" spans="1:16" ht="23.25" x14ac:dyDescent="0.35">
      <c r="B369" s="102" t="s">
        <v>8</v>
      </c>
      <c r="C369" s="101"/>
      <c r="D369" s="101">
        <v>1.4999999999999999E-2</v>
      </c>
      <c r="E369" s="100">
        <v>150</v>
      </c>
      <c r="F369" s="124">
        <f t="shared" si="132"/>
        <v>21409.5</v>
      </c>
      <c r="G369" s="98">
        <v>142.72999999999999</v>
      </c>
      <c r="H369" s="98">
        <v>293.27999999999997</v>
      </c>
      <c r="I369" s="124">
        <f t="shared" si="133"/>
        <v>43991.999999999993</v>
      </c>
      <c r="J369" s="173">
        <f>F369*D369</f>
        <v>321.14249999999998</v>
      </c>
      <c r="K369" s="123">
        <f>I369*D369</f>
        <v>659.87999999999988</v>
      </c>
      <c r="L369" s="164">
        <v>1.4999999999999999E-2</v>
      </c>
      <c r="M369" s="133">
        <v>439.92</v>
      </c>
      <c r="N369" s="191">
        <f t="shared" si="134"/>
        <v>1.0000000000000002E-2</v>
      </c>
      <c r="O369" s="139"/>
    </row>
    <row r="370" spans="1:16" ht="23.25" x14ac:dyDescent="0.35">
      <c r="B370" s="102" t="s">
        <v>9</v>
      </c>
      <c r="C370" s="101"/>
      <c r="D370" s="101">
        <v>1.4999999999999999E-2</v>
      </c>
      <c r="E370" s="100">
        <v>150</v>
      </c>
      <c r="F370" s="124">
        <f t="shared" si="132"/>
        <v>39414</v>
      </c>
      <c r="G370" s="98">
        <v>262.76</v>
      </c>
      <c r="H370" s="98">
        <v>329.48</v>
      </c>
      <c r="I370" s="124">
        <f t="shared" si="133"/>
        <v>49422</v>
      </c>
      <c r="J370" s="173">
        <f>F370*D370</f>
        <v>591.20999999999992</v>
      </c>
      <c r="K370" s="123">
        <f>I370*D370</f>
        <v>741.32999999999993</v>
      </c>
      <c r="L370" s="164">
        <v>1.4999999999999999E-2</v>
      </c>
      <c r="M370" s="133">
        <v>494.22</v>
      </c>
      <c r="N370" s="191">
        <f t="shared" si="134"/>
        <v>0.01</v>
      </c>
      <c r="O370" s="139"/>
    </row>
    <row r="371" spans="1:16" ht="23.25" x14ac:dyDescent="0.35">
      <c r="B371" s="102" t="s">
        <v>10</v>
      </c>
      <c r="C371" s="101"/>
      <c r="D371" s="101">
        <v>1.4999999999999999E-2</v>
      </c>
      <c r="E371" s="100">
        <v>150</v>
      </c>
      <c r="F371" s="124">
        <f t="shared" si="132"/>
        <v>21277.5</v>
      </c>
      <c r="G371" s="98">
        <v>141.85</v>
      </c>
      <c r="H371" s="98">
        <v>324.02999999999997</v>
      </c>
      <c r="I371" s="124">
        <f t="shared" si="133"/>
        <v>48604.499999999993</v>
      </c>
      <c r="J371" s="173">
        <f>F371*D371</f>
        <v>319.16249999999997</v>
      </c>
      <c r="K371" s="123">
        <f>I371*D371</f>
        <v>729.06749999999988</v>
      </c>
      <c r="L371" s="164">
        <v>1.4999999999999999E-2</v>
      </c>
      <c r="M371" s="133">
        <v>486.04</v>
      </c>
      <c r="N371" s="191">
        <f t="shared" si="134"/>
        <v>9.9998971288666715E-3</v>
      </c>
      <c r="O371" s="139"/>
    </row>
    <row r="372" spans="1:16" ht="23.25" x14ac:dyDescent="0.35">
      <c r="B372" s="102" t="s">
        <v>11</v>
      </c>
      <c r="C372" s="101"/>
      <c r="D372" s="101">
        <v>1.4999999999999999E-2</v>
      </c>
      <c r="E372" s="100">
        <v>150</v>
      </c>
      <c r="F372" s="124">
        <f t="shared" si="132"/>
        <v>21519</v>
      </c>
      <c r="G372" s="98">
        <v>143.46</v>
      </c>
      <c r="H372" s="98">
        <v>323.5</v>
      </c>
      <c r="I372" s="124">
        <f t="shared" si="133"/>
        <v>48525</v>
      </c>
      <c r="J372" s="173">
        <f>F372*D372</f>
        <v>322.78499999999997</v>
      </c>
      <c r="K372" s="123">
        <f>I372*D372</f>
        <v>727.875</v>
      </c>
      <c r="L372" s="164">
        <v>1.4999999999999999E-2</v>
      </c>
      <c r="M372" s="133">
        <v>485.25</v>
      </c>
      <c r="N372" s="191">
        <f t="shared" si="134"/>
        <v>0.01</v>
      </c>
      <c r="O372" s="139"/>
    </row>
    <row r="373" spans="1:16" ht="24" thickBot="1" x14ac:dyDescent="0.4">
      <c r="B373" s="102" t="s">
        <v>12</v>
      </c>
      <c r="C373" s="101"/>
      <c r="D373" s="101">
        <v>1.4999999999999999E-2</v>
      </c>
      <c r="E373" s="100">
        <v>150</v>
      </c>
      <c r="F373" s="124">
        <f t="shared" si="132"/>
        <v>20784</v>
      </c>
      <c r="G373" s="98">
        <v>138.56</v>
      </c>
      <c r="H373" s="98">
        <v>364.97</v>
      </c>
      <c r="I373" s="124">
        <f t="shared" si="133"/>
        <v>54745.500000000007</v>
      </c>
      <c r="J373" s="173">
        <f>F373*D373</f>
        <v>311.76</v>
      </c>
      <c r="K373" s="123">
        <f>I373*D373</f>
        <v>821.18250000000012</v>
      </c>
      <c r="L373" s="164">
        <v>1.4999999999999999E-2</v>
      </c>
      <c r="M373" s="133">
        <v>547.45000000000005</v>
      </c>
      <c r="N373" s="191">
        <f t="shared" si="134"/>
        <v>9.9999086682923712E-3</v>
      </c>
      <c r="O373" s="139"/>
    </row>
    <row r="374" spans="1:16" ht="101.25" customHeight="1" x14ac:dyDescent="0.35">
      <c r="A374" s="90"/>
      <c r="B374" s="155" t="s">
        <v>64</v>
      </c>
      <c r="C374" s="116">
        <v>0.03</v>
      </c>
      <c r="D374" s="116">
        <v>0.03</v>
      </c>
      <c r="E374" s="100"/>
      <c r="F374" s="124"/>
      <c r="G374" s="98"/>
      <c r="H374" s="98"/>
      <c r="I374" s="124"/>
      <c r="J374" s="173"/>
      <c r="K374" s="123"/>
      <c r="L374" s="163"/>
      <c r="M374" s="133"/>
      <c r="N374" s="190"/>
      <c r="O374" s="138"/>
    </row>
    <row r="375" spans="1:16" ht="23.25" x14ac:dyDescent="0.35">
      <c r="B375" s="99" t="s">
        <v>13</v>
      </c>
      <c r="C375" s="101"/>
      <c r="D375" s="101"/>
      <c r="E375" s="100"/>
      <c r="F375" s="124"/>
      <c r="G375" s="98"/>
      <c r="H375" s="98"/>
      <c r="I375" s="124"/>
      <c r="J375" s="173"/>
      <c r="K375" s="123"/>
      <c r="L375" s="163"/>
      <c r="M375" s="133"/>
      <c r="N375" s="190"/>
      <c r="O375" s="138"/>
    </row>
    <row r="376" spans="1:16" ht="23.25" x14ac:dyDescent="0.35">
      <c r="B376" s="102" t="s">
        <v>6</v>
      </c>
      <c r="C376" s="101">
        <v>0.03</v>
      </c>
      <c r="D376" s="101"/>
      <c r="E376" s="100">
        <v>1000</v>
      </c>
      <c r="F376" s="124">
        <f t="shared" ref="F376:F381" si="135">E376*G376</f>
        <v>289390</v>
      </c>
      <c r="G376" s="98">
        <v>289.39</v>
      </c>
      <c r="H376" s="98">
        <v>463.03</v>
      </c>
      <c r="I376" s="124">
        <f t="shared" ref="I376:I381" si="136">H376*E376</f>
        <v>463030</v>
      </c>
      <c r="J376" s="173">
        <f>F376*C376</f>
        <v>8681.6999999999989</v>
      </c>
      <c r="K376" s="123">
        <f>I376*C376</f>
        <v>13890.9</v>
      </c>
      <c r="L376" s="163">
        <v>0.02</v>
      </c>
      <c r="M376" s="133">
        <v>9260.6</v>
      </c>
      <c r="N376" s="192">
        <f t="shared" ref="N376:N381" si="137">M376/I376</f>
        <v>0.02</v>
      </c>
      <c r="O376" s="139"/>
      <c r="P376" s="185"/>
    </row>
    <row r="377" spans="1:16" ht="23.25" x14ac:dyDescent="0.35">
      <c r="B377" s="102" t="s">
        <v>8</v>
      </c>
      <c r="C377" s="101"/>
      <c r="D377" s="101">
        <v>0.03</v>
      </c>
      <c r="E377" s="100">
        <v>1000</v>
      </c>
      <c r="F377" s="124">
        <f t="shared" si="135"/>
        <v>142730</v>
      </c>
      <c r="G377" s="98">
        <v>142.72999999999999</v>
      </c>
      <c r="H377" s="98">
        <v>293.27999999999997</v>
      </c>
      <c r="I377" s="124">
        <f t="shared" si="136"/>
        <v>293280</v>
      </c>
      <c r="J377" s="173">
        <f>F377*D377</f>
        <v>4281.8999999999996</v>
      </c>
      <c r="K377" s="123">
        <f>I377*D377</f>
        <v>8798.4</v>
      </c>
      <c r="L377" s="163">
        <v>0.02</v>
      </c>
      <c r="M377" s="133">
        <v>5865.6</v>
      </c>
      <c r="N377" s="192">
        <f t="shared" si="137"/>
        <v>0.02</v>
      </c>
      <c r="O377" s="139"/>
    </row>
    <row r="378" spans="1:16" ht="23.25" x14ac:dyDescent="0.35">
      <c r="B378" s="102" t="s">
        <v>9</v>
      </c>
      <c r="C378" s="101"/>
      <c r="D378" s="101">
        <v>0.03</v>
      </c>
      <c r="E378" s="100">
        <v>1000</v>
      </c>
      <c r="F378" s="124">
        <f t="shared" si="135"/>
        <v>262760</v>
      </c>
      <c r="G378" s="98">
        <v>262.76</v>
      </c>
      <c r="H378" s="98">
        <v>329.48</v>
      </c>
      <c r="I378" s="124">
        <f t="shared" si="136"/>
        <v>329480</v>
      </c>
      <c r="J378" s="173">
        <f>F378*D378</f>
        <v>7882.7999999999993</v>
      </c>
      <c r="K378" s="123">
        <f>I378*D378</f>
        <v>9884.4</v>
      </c>
      <c r="L378" s="163">
        <v>0.02</v>
      </c>
      <c r="M378" s="133">
        <v>6589.6</v>
      </c>
      <c r="N378" s="192">
        <f t="shared" si="137"/>
        <v>0.02</v>
      </c>
      <c r="O378" s="139"/>
    </row>
    <row r="379" spans="1:16" ht="23.25" x14ac:dyDescent="0.35">
      <c r="B379" s="102" t="s">
        <v>10</v>
      </c>
      <c r="C379" s="101"/>
      <c r="D379" s="101">
        <v>0.03</v>
      </c>
      <c r="E379" s="100">
        <v>1000</v>
      </c>
      <c r="F379" s="124">
        <f t="shared" si="135"/>
        <v>141850</v>
      </c>
      <c r="G379" s="98">
        <v>141.85</v>
      </c>
      <c r="H379" s="98">
        <v>324.02999999999997</v>
      </c>
      <c r="I379" s="124">
        <f t="shared" si="136"/>
        <v>324030</v>
      </c>
      <c r="J379" s="173">
        <f>F379*D379</f>
        <v>4255.5</v>
      </c>
      <c r="K379" s="123">
        <f>I379*D379</f>
        <v>9720.9</v>
      </c>
      <c r="L379" s="163">
        <v>0.02</v>
      </c>
      <c r="M379" s="133">
        <v>6480.6</v>
      </c>
      <c r="N379" s="192">
        <f t="shared" si="137"/>
        <v>0.02</v>
      </c>
      <c r="O379" s="139"/>
    </row>
    <row r="380" spans="1:16" ht="23.25" x14ac:dyDescent="0.35">
      <c r="B380" s="102" t="s">
        <v>11</v>
      </c>
      <c r="C380" s="101"/>
      <c r="D380" s="101">
        <v>0.03</v>
      </c>
      <c r="E380" s="100">
        <v>1000</v>
      </c>
      <c r="F380" s="124">
        <f t="shared" si="135"/>
        <v>143460</v>
      </c>
      <c r="G380" s="98">
        <v>143.46</v>
      </c>
      <c r="H380" s="98">
        <v>323.5</v>
      </c>
      <c r="I380" s="124">
        <f t="shared" si="136"/>
        <v>323500</v>
      </c>
      <c r="J380" s="173">
        <f>F380*D380</f>
        <v>4303.8</v>
      </c>
      <c r="K380" s="123">
        <f>I380*D380</f>
        <v>9705</v>
      </c>
      <c r="L380" s="163">
        <v>0.02</v>
      </c>
      <c r="M380" s="133">
        <v>6470</v>
      </c>
      <c r="N380" s="192">
        <f t="shared" si="137"/>
        <v>0.02</v>
      </c>
      <c r="O380" s="139"/>
    </row>
    <row r="381" spans="1:16" ht="23.25" x14ac:dyDescent="0.35">
      <c r="B381" s="102" t="s">
        <v>12</v>
      </c>
      <c r="C381" s="101"/>
      <c r="D381" s="101">
        <v>0.03</v>
      </c>
      <c r="E381" s="100">
        <v>1000</v>
      </c>
      <c r="F381" s="124">
        <f t="shared" si="135"/>
        <v>138560</v>
      </c>
      <c r="G381" s="98">
        <v>138.56</v>
      </c>
      <c r="H381" s="98">
        <v>364.97</v>
      </c>
      <c r="I381" s="124">
        <f t="shared" si="136"/>
        <v>364970</v>
      </c>
      <c r="J381" s="173">
        <f>F381*D381</f>
        <v>4156.8</v>
      </c>
      <c r="K381" s="123">
        <f>I381*D381</f>
        <v>10949.1</v>
      </c>
      <c r="L381" s="163">
        <v>0.02</v>
      </c>
      <c r="M381" s="133">
        <v>7299.4</v>
      </c>
      <c r="N381" s="192">
        <f t="shared" si="137"/>
        <v>0.02</v>
      </c>
      <c r="O381" s="139"/>
    </row>
    <row r="382" spans="1:16" ht="51" customHeight="1" thickBot="1" x14ac:dyDescent="0.4">
      <c r="A382" s="90"/>
      <c r="B382" s="156" t="s">
        <v>87</v>
      </c>
      <c r="C382" s="110">
        <v>0.03</v>
      </c>
      <c r="D382" s="110">
        <v>3.7999999999999999E-2</v>
      </c>
      <c r="E382" s="100"/>
      <c r="F382" s="124"/>
      <c r="G382" s="98"/>
      <c r="H382" s="98"/>
      <c r="I382" s="124"/>
      <c r="J382" s="173"/>
      <c r="K382" s="123"/>
      <c r="L382" s="163"/>
      <c r="M382" s="133"/>
      <c r="N382" s="190"/>
      <c r="O382" s="138"/>
    </row>
    <row r="383" spans="1:16" ht="23.25" x14ac:dyDescent="0.35">
      <c r="B383" s="99" t="s">
        <v>13</v>
      </c>
      <c r="C383" s="101"/>
      <c r="D383" s="101"/>
      <c r="E383" s="100"/>
      <c r="F383" s="124"/>
      <c r="G383" s="98"/>
      <c r="H383" s="98"/>
      <c r="I383" s="124"/>
      <c r="J383" s="173"/>
      <c r="K383" s="123"/>
      <c r="L383" s="163"/>
      <c r="M383" s="133"/>
      <c r="N383" s="190"/>
      <c r="O383" s="138"/>
    </row>
    <row r="384" spans="1:16" ht="23.25" x14ac:dyDescent="0.35">
      <c r="B384" s="102" t="s">
        <v>6</v>
      </c>
      <c r="C384" s="101">
        <v>0.03</v>
      </c>
      <c r="D384" s="101"/>
      <c r="E384" s="100">
        <v>1000</v>
      </c>
      <c r="F384" s="124">
        <f t="shared" ref="F384:F389" si="138">E384*G384</f>
        <v>289390</v>
      </c>
      <c r="G384" s="98">
        <v>289.39</v>
      </c>
      <c r="H384" s="98">
        <v>463.03</v>
      </c>
      <c r="I384" s="124">
        <f t="shared" ref="I384:I389" si="139">H384*E384</f>
        <v>463030</v>
      </c>
      <c r="J384" s="173">
        <f>F384*C384</f>
        <v>8681.6999999999989</v>
      </c>
      <c r="K384" s="123">
        <f>I384*C384</f>
        <v>13890.9</v>
      </c>
      <c r="L384" s="163">
        <v>0.02</v>
      </c>
      <c r="M384" s="133">
        <v>9260.6</v>
      </c>
      <c r="N384" s="192">
        <f t="shared" ref="N384:N389" si="140">M384/I384</f>
        <v>0.02</v>
      </c>
      <c r="O384" s="139"/>
      <c r="P384" s="185"/>
    </row>
    <row r="385" spans="1:16" ht="23.25" x14ac:dyDescent="0.35">
      <c r="B385" s="102" t="s">
        <v>8</v>
      </c>
      <c r="C385" s="101"/>
      <c r="D385" s="101">
        <v>3.7999999999999999E-2</v>
      </c>
      <c r="E385" s="100">
        <v>1000</v>
      </c>
      <c r="F385" s="124">
        <f t="shared" si="138"/>
        <v>142730</v>
      </c>
      <c r="G385" s="98">
        <v>142.72999999999999</v>
      </c>
      <c r="H385" s="98">
        <v>293.27999999999997</v>
      </c>
      <c r="I385" s="124">
        <f t="shared" si="139"/>
        <v>293280</v>
      </c>
      <c r="J385" s="173">
        <f>F385*D385</f>
        <v>5423.74</v>
      </c>
      <c r="K385" s="123">
        <f>I385*D385</f>
        <v>11144.64</v>
      </c>
      <c r="L385" s="163">
        <v>0.02</v>
      </c>
      <c r="M385" s="133">
        <v>6452.16</v>
      </c>
      <c r="N385" s="191">
        <f t="shared" si="140"/>
        <v>2.1999999999999999E-2</v>
      </c>
      <c r="O385" s="139"/>
    </row>
    <row r="386" spans="1:16" ht="23.25" x14ac:dyDescent="0.35">
      <c r="B386" s="102" t="s">
        <v>9</v>
      </c>
      <c r="C386" s="101"/>
      <c r="D386" s="101">
        <v>3.7999999999999999E-2</v>
      </c>
      <c r="E386" s="100">
        <v>1000</v>
      </c>
      <c r="F386" s="124">
        <f t="shared" si="138"/>
        <v>262760</v>
      </c>
      <c r="G386" s="98">
        <v>262.76</v>
      </c>
      <c r="H386" s="98">
        <v>329.48</v>
      </c>
      <c r="I386" s="124">
        <f t="shared" si="139"/>
        <v>329480</v>
      </c>
      <c r="J386" s="173">
        <f>F386*D386</f>
        <v>9984.8799999999992</v>
      </c>
      <c r="K386" s="123">
        <f>I386*D386</f>
        <v>12520.24</v>
      </c>
      <c r="L386" s="163">
        <v>0.02</v>
      </c>
      <c r="M386" s="133">
        <v>7248.56</v>
      </c>
      <c r="N386" s="191">
        <f t="shared" si="140"/>
        <v>2.2000000000000002E-2</v>
      </c>
      <c r="O386" s="139"/>
    </row>
    <row r="387" spans="1:16" ht="23.25" x14ac:dyDescent="0.35">
      <c r="B387" s="102" t="s">
        <v>10</v>
      </c>
      <c r="C387" s="101"/>
      <c r="D387" s="101">
        <v>3.7999999999999999E-2</v>
      </c>
      <c r="E387" s="100">
        <v>1000</v>
      </c>
      <c r="F387" s="124">
        <f t="shared" si="138"/>
        <v>141850</v>
      </c>
      <c r="G387" s="98">
        <v>141.85</v>
      </c>
      <c r="H387" s="98">
        <v>324.02999999999997</v>
      </c>
      <c r="I387" s="124">
        <f t="shared" si="139"/>
        <v>324030</v>
      </c>
      <c r="J387" s="173">
        <f>F387*D387</f>
        <v>5390.3</v>
      </c>
      <c r="K387" s="123">
        <f>I387*D387</f>
        <v>12313.14</v>
      </c>
      <c r="L387" s="163">
        <v>0.02</v>
      </c>
      <c r="M387" s="133">
        <v>7128.66</v>
      </c>
      <c r="N387" s="191">
        <f t="shared" si="140"/>
        <v>2.1999999999999999E-2</v>
      </c>
      <c r="O387" s="139"/>
    </row>
    <row r="388" spans="1:16" ht="23.25" x14ac:dyDescent="0.35">
      <c r="B388" s="102" t="s">
        <v>11</v>
      </c>
      <c r="C388" s="101"/>
      <c r="D388" s="101">
        <v>3.7999999999999999E-2</v>
      </c>
      <c r="E388" s="100">
        <v>1000</v>
      </c>
      <c r="F388" s="124">
        <f t="shared" si="138"/>
        <v>143460</v>
      </c>
      <c r="G388" s="98">
        <v>143.46</v>
      </c>
      <c r="H388" s="98">
        <v>323.5</v>
      </c>
      <c r="I388" s="124">
        <f t="shared" si="139"/>
        <v>323500</v>
      </c>
      <c r="J388" s="173">
        <f>F388*D388</f>
        <v>5451.48</v>
      </c>
      <c r="K388" s="123">
        <f>I388*D388</f>
        <v>12293</v>
      </c>
      <c r="L388" s="163">
        <v>0.02</v>
      </c>
      <c r="M388" s="133">
        <v>7117</v>
      </c>
      <c r="N388" s="191">
        <f t="shared" si="140"/>
        <v>2.1999999999999999E-2</v>
      </c>
      <c r="O388" s="139"/>
    </row>
    <row r="389" spans="1:16" ht="23.25" x14ac:dyDescent="0.35">
      <c r="B389" s="102" t="s">
        <v>12</v>
      </c>
      <c r="C389" s="101"/>
      <c r="D389" s="101">
        <v>3.7999999999999999E-2</v>
      </c>
      <c r="E389" s="100">
        <v>1000</v>
      </c>
      <c r="F389" s="124">
        <f t="shared" si="138"/>
        <v>138560</v>
      </c>
      <c r="G389" s="98">
        <v>138.56</v>
      </c>
      <c r="H389" s="98">
        <v>364.97</v>
      </c>
      <c r="I389" s="124">
        <f t="shared" si="139"/>
        <v>364970</v>
      </c>
      <c r="J389" s="173">
        <f>F389*D389</f>
        <v>5265.28</v>
      </c>
      <c r="K389" s="123">
        <f>I389*D389</f>
        <v>13868.859999999999</v>
      </c>
      <c r="L389" s="163">
        <v>0.02</v>
      </c>
      <c r="M389" s="133">
        <v>8029.34</v>
      </c>
      <c r="N389" s="191">
        <f t="shared" si="140"/>
        <v>2.1999999999999999E-2</v>
      </c>
      <c r="O389" s="139"/>
    </row>
    <row r="390" spans="1:16" s="150" customFormat="1" ht="66" customHeight="1" x14ac:dyDescent="0.4">
      <c r="B390" s="209" t="s">
        <v>18</v>
      </c>
      <c r="C390" s="210"/>
      <c r="D390" s="210"/>
      <c r="E390" s="210"/>
      <c r="F390" s="210"/>
      <c r="G390" s="210"/>
      <c r="H390" s="210"/>
      <c r="I390" s="210"/>
      <c r="J390" s="210"/>
      <c r="K390" s="210"/>
      <c r="L390" s="210"/>
      <c r="M390" s="210"/>
      <c r="N390" s="211"/>
      <c r="O390" s="177"/>
      <c r="P390" s="201"/>
    </row>
    <row r="391" spans="1:16" ht="107.25" customHeight="1" thickBot="1" x14ac:dyDescent="0.4">
      <c r="A391" s="90"/>
      <c r="B391" s="156" t="s">
        <v>65</v>
      </c>
      <c r="C391" s="115"/>
      <c r="D391" s="115"/>
      <c r="E391" s="100"/>
      <c r="F391" s="124"/>
      <c r="G391" s="98"/>
      <c r="H391" s="98"/>
      <c r="I391" s="124"/>
      <c r="J391" s="173"/>
      <c r="K391" s="123"/>
      <c r="L391" s="163"/>
      <c r="M391" s="133"/>
      <c r="N391" s="190"/>
      <c r="O391" s="138"/>
    </row>
    <row r="392" spans="1:16" ht="97.5" customHeight="1" thickBot="1" x14ac:dyDescent="0.4">
      <c r="A392" s="90"/>
      <c r="B392" s="156" t="s">
        <v>104</v>
      </c>
      <c r="C392" s="110">
        <v>0.3</v>
      </c>
      <c r="D392" s="110">
        <v>0.25</v>
      </c>
      <c r="E392" s="100"/>
      <c r="F392" s="124"/>
      <c r="G392" s="98"/>
      <c r="H392" s="98"/>
      <c r="I392" s="124"/>
      <c r="J392" s="173"/>
      <c r="K392" s="123"/>
      <c r="L392" s="163"/>
      <c r="M392" s="133"/>
      <c r="N392" s="190"/>
      <c r="O392" s="138"/>
    </row>
    <row r="393" spans="1:16" ht="23.25" x14ac:dyDescent="0.35">
      <c r="B393" s="99" t="s">
        <v>13</v>
      </c>
      <c r="C393" s="101"/>
      <c r="D393" s="101"/>
      <c r="E393" s="100"/>
      <c r="F393" s="124"/>
      <c r="G393" s="98"/>
      <c r="H393" s="98"/>
      <c r="I393" s="124"/>
      <c r="J393" s="173"/>
      <c r="K393" s="123"/>
      <c r="L393" s="163"/>
      <c r="M393" s="133"/>
      <c r="N393" s="190"/>
      <c r="O393" s="138"/>
    </row>
    <row r="394" spans="1:16" ht="23.25" x14ac:dyDescent="0.35">
      <c r="B394" s="102" t="s">
        <v>6</v>
      </c>
      <c r="C394" s="101">
        <v>0.3</v>
      </c>
      <c r="D394" s="101"/>
      <c r="E394" s="100">
        <v>1000</v>
      </c>
      <c r="F394" s="124">
        <f t="shared" ref="F394:F399" si="141">E394*G394</f>
        <v>100620</v>
      </c>
      <c r="G394" s="98">
        <v>100.62</v>
      </c>
      <c r="H394" s="98">
        <v>178.66</v>
      </c>
      <c r="I394" s="124">
        <f t="shared" ref="I394:I399" si="142">H394*E394</f>
        <v>178660</v>
      </c>
      <c r="J394" s="173">
        <f>F394*C394</f>
        <v>30186</v>
      </c>
      <c r="K394" s="123">
        <f>I394*C394</f>
        <v>53598</v>
      </c>
      <c r="L394" s="163">
        <v>0.18</v>
      </c>
      <c r="M394" s="133">
        <v>32158.799999999999</v>
      </c>
      <c r="N394" s="192">
        <f t="shared" ref="N394:N399" si="143">M394/I394</f>
        <v>0.18</v>
      </c>
      <c r="O394" s="131"/>
      <c r="P394" s="185"/>
    </row>
    <row r="395" spans="1:16" ht="23.25" x14ac:dyDescent="0.35">
      <c r="B395" s="102" t="s">
        <v>8</v>
      </c>
      <c r="C395" s="101"/>
      <c r="D395" s="101">
        <v>0.25</v>
      </c>
      <c r="E395" s="100">
        <v>1000</v>
      </c>
      <c r="F395" s="124">
        <f t="shared" si="141"/>
        <v>100620</v>
      </c>
      <c r="G395" s="98">
        <v>100.62</v>
      </c>
      <c r="H395" s="123">
        <v>194.05</v>
      </c>
      <c r="I395" s="124">
        <f t="shared" si="142"/>
        <v>194050</v>
      </c>
      <c r="J395" s="173">
        <f>F395*D395</f>
        <v>25155</v>
      </c>
      <c r="K395" s="123">
        <f>I395*D395</f>
        <v>48512.5</v>
      </c>
      <c r="L395" s="163">
        <v>0.14000000000000001</v>
      </c>
      <c r="M395" s="133">
        <v>27167</v>
      </c>
      <c r="N395" s="192">
        <f t="shared" si="143"/>
        <v>0.14000000000000001</v>
      </c>
      <c r="O395" s="131"/>
      <c r="P395" s="185"/>
    </row>
    <row r="396" spans="1:16" ht="23.25" x14ac:dyDescent="0.35">
      <c r="B396" s="102" t="s">
        <v>9</v>
      </c>
      <c r="C396" s="101"/>
      <c r="D396" s="101">
        <v>0.25</v>
      </c>
      <c r="E396" s="100">
        <v>1000</v>
      </c>
      <c r="F396" s="124">
        <f t="shared" si="141"/>
        <v>100620</v>
      </c>
      <c r="G396" s="98">
        <v>100.62</v>
      </c>
      <c r="H396" s="123">
        <v>194.05</v>
      </c>
      <c r="I396" s="124">
        <f t="shared" si="142"/>
        <v>194050</v>
      </c>
      <c r="J396" s="173">
        <f>F396*D396</f>
        <v>25155</v>
      </c>
      <c r="K396" s="123">
        <f>I396*D396</f>
        <v>48512.5</v>
      </c>
      <c r="L396" s="163">
        <v>0.14000000000000001</v>
      </c>
      <c r="M396" s="133">
        <v>27167</v>
      </c>
      <c r="N396" s="192">
        <f t="shared" si="143"/>
        <v>0.14000000000000001</v>
      </c>
      <c r="O396" s="131"/>
    </row>
    <row r="397" spans="1:16" ht="23.25" x14ac:dyDescent="0.35">
      <c r="B397" s="102" t="s">
        <v>10</v>
      </c>
      <c r="C397" s="101"/>
      <c r="D397" s="101">
        <v>0.25</v>
      </c>
      <c r="E397" s="100">
        <v>1000</v>
      </c>
      <c r="F397" s="124">
        <f t="shared" si="141"/>
        <v>100620</v>
      </c>
      <c r="G397" s="98">
        <v>100.62</v>
      </c>
      <c r="H397" s="123">
        <v>194.05</v>
      </c>
      <c r="I397" s="124">
        <f t="shared" si="142"/>
        <v>194050</v>
      </c>
      <c r="J397" s="173">
        <f>F397*D397</f>
        <v>25155</v>
      </c>
      <c r="K397" s="123">
        <f>I397*D397</f>
        <v>48512.5</v>
      </c>
      <c r="L397" s="163">
        <v>0.14000000000000001</v>
      </c>
      <c r="M397" s="133">
        <v>27167</v>
      </c>
      <c r="N397" s="192">
        <f t="shared" si="143"/>
        <v>0.14000000000000001</v>
      </c>
      <c r="O397" s="131"/>
    </row>
    <row r="398" spans="1:16" ht="23.25" x14ac:dyDescent="0.35">
      <c r="B398" s="102" t="s">
        <v>11</v>
      </c>
      <c r="C398" s="101"/>
      <c r="D398" s="101">
        <v>0.25</v>
      </c>
      <c r="E398" s="100">
        <v>1000</v>
      </c>
      <c r="F398" s="124">
        <f t="shared" si="141"/>
        <v>100620</v>
      </c>
      <c r="G398" s="98">
        <v>100.62</v>
      </c>
      <c r="H398" s="123">
        <v>194.05</v>
      </c>
      <c r="I398" s="124">
        <f t="shared" si="142"/>
        <v>194050</v>
      </c>
      <c r="J398" s="173">
        <f>F398*D398</f>
        <v>25155</v>
      </c>
      <c r="K398" s="123">
        <f>I398*D398</f>
        <v>48512.5</v>
      </c>
      <c r="L398" s="163">
        <v>0.14000000000000001</v>
      </c>
      <c r="M398" s="133">
        <v>27167</v>
      </c>
      <c r="N398" s="192">
        <f t="shared" si="143"/>
        <v>0.14000000000000001</v>
      </c>
      <c r="O398" s="131"/>
    </row>
    <row r="399" spans="1:16" ht="23.25" x14ac:dyDescent="0.35">
      <c r="B399" s="102" t="s">
        <v>12</v>
      </c>
      <c r="C399" s="101"/>
      <c r="D399" s="101">
        <v>0.25</v>
      </c>
      <c r="E399" s="100">
        <v>1000</v>
      </c>
      <c r="F399" s="124">
        <f t="shared" si="141"/>
        <v>100620</v>
      </c>
      <c r="G399" s="98">
        <v>100.62</v>
      </c>
      <c r="H399" s="123">
        <v>178.66</v>
      </c>
      <c r="I399" s="124">
        <f t="shared" si="142"/>
        <v>178660</v>
      </c>
      <c r="J399" s="173">
        <f>F399*D399</f>
        <v>25155</v>
      </c>
      <c r="K399" s="123">
        <f>I399*D399</f>
        <v>44665</v>
      </c>
      <c r="L399" s="163">
        <v>0.14000000000000001</v>
      </c>
      <c r="M399" s="133">
        <v>28585.599999999999</v>
      </c>
      <c r="N399" s="192">
        <f t="shared" si="143"/>
        <v>0.16</v>
      </c>
      <c r="O399" s="131"/>
    </row>
    <row r="400" spans="1:16" ht="70.5" thickBot="1" x14ac:dyDescent="0.4">
      <c r="A400" s="90"/>
      <c r="B400" s="156" t="s">
        <v>66</v>
      </c>
      <c r="C400" s="110"/>
      <c r="D400" s="110"/>
      <c r="E400" s="100"/>
      <c r="F400" s="124"/>
      <c r="G400" s="98"/>
      <c r="H400" s="98"/>
      <c r="I400" s="124"/>
      <c r="J400" s="173"/>
      <c r="K400" s="123"/>
      <c r="L400" s="163"/>
      <c r="M400" s="133"/>
      <c r="N400" s="190"/>
      <c r="O400" s="138"/>
    </row>
    <row r="401" spans="1:16" ht="89.25" customHeight="1" thickBot="1" x14ac:dyDescent="0.4">
      <c r="A401" s="90"/>
      <c r="B401" s="156" t="s">
        <v>105</v>
      </c>
      <c r="C401" s="110">
        <v>0.3</v>
      </c>
      <c r="D401" s="110">
        <v>0.25</v>
      </c>
      <c r="E401" s="100"/>
      <c r="F401" s="124"/>
      <c r="G401" s="98"/>
      <c r="H401" s="98"/>
      <c r="I401" s="124"/>
      <c r="J401" s="173"/>
      <c r="K401" s="123"/>
      <c r="L401" s="163"/>
      <c r="M401" s="133"/>
      <c r="N401" s="190"/>
      <c r="O401" s="138"/>
    </row>
    <row r="402" spans="1:16" ht="23.25" x14ac:dyDescent="0.35">
      <c r="B402" s="99" t="s">
        <v>13</v>
      </c>
      <c r="C402" s="101"/>
      <c r="D402" s="101"/>
      <c r="E402" s="100"/>
      <c r="F402" s="124"/>
      <c r="G402" s="98"/>
      <c r="H402" s="98"/>
      <c r="I402" s="124"/>
      <c r="J402" s="173"/>
      <c r="K402" s="123"/>
      <c r="L402" s="163"/>
      <c r="M402" s="133"/>
      <c r="N402" s="190"/>
      <c r="O402" s="138"/>
    </row>
    <row r="403" spans="1:16" ht="23.25" x14ac:dyDescent="0.35">
      <c r="B403" s="102" t="s">
        <v>6</v>
      </c>
      <c r="C403" s="101">
        <v>0.3</v>
      </c>
      <c r="D403" s="101"/>
      <c r="E403" s="100">
        <v>1000</v>
      </c>
      <c r="F403" s="124">
        <f t="shared" ref="F403:F408" si="144">E403*G403</f>
        <v>100620</v>
      </c>
      <c r="G403" s="98">
        <v>100.62</v>
      </c>
      <c r="H403" s="98">
        <v>178.66</v>
      </c>
      <c r="I403" s="124">
        <f t="shared" ref="I403:I408" si="145">H403*E403</f>
        <v>178660</v>
      </c>
      <c r="J403" s="173">
        <f>F403*C403</f>
        <v>30186</v>
      </c>
      <c r="K403" s="123">
        <f>I403*C403</f>
        <v>53598</v>
      </c>
      <c r="L403" s="163">
        <v>0.18</v>
      </c>
      <c r="M403" s="133">
        <v>32158.799999999999</v>
      </c>
      <c r="N403" s="192">
        <f t="shared" ref="N403:N408" si="146">M403/I403</f>
        <v>0.18</v>
      </c>
      <c r="O403" s="131"/>
      <c r="P403" s="185"/>
    </row>
    <row r="404" spans="1:16" ht="23.25" x14ac:dyDescent="0.35">
      <c r="B404" s="102" t="s">
        <v>8</v>
      </c>
      <c r="C404" s="101"/>
      <c r="D404" s="101">
        <v>0.25</v>
      </c>
      <c r="E404" s="100">
        <v>1000</v>
      </c>
      <c r="F404" s="124">
        <f t="shared" si="144"/>
        <v>100620</v>
      </c>
      <c r="G404" s="98">
        <v>100.62</v>
      </c>
      <c r="H404" s="123">
        <v>194.05</v>
      </c>
      <c r="I404" s="124">
        <f t="shared" si="145"/>
        <v>194050</v>
      </c>
      <c r="J404" s="173">
        <f>F404*D404</f>
        <v>25155</v>
      </c>
      <c r="K404" s="123">
        <f>I404*D404</f>
        <v>48512.5</v>
      </c>
      <c r="L404" s="163">
        <v>0.14000000000000001</v>
      </c>
      <c r="M404" s="133">
        <v>27167</v>
      </c>
      <c r="N404" s="192">
        <f t="shared" si="146"/>
        <v>0.14000000000000001</v>
      </c>
      <c r="O404" s="131"/>
      <c r="P404" s="185"/>
    </row>
    <row r="405" spans="1:16" ht="23.25" x14ac:dyDescent="0.35">
      <c r="B405" s="102" t="s">
        <v>9</v>
      </c>
      <c r="C405" s="101"/>
      <c r="D405" s="101">
        <v>0.25</v>
      </c>
      <c r="E405" s="100">
        <v>1000</v>
      </c>
      <c r="F405" s="124">
        <f t="shared" si="144"/>
        <v>100620</v>
      </c>
      <c r="G405" s="98">
        <v>100.62</v>
      </c>
      <c r="H405" s="123">
        <v>194.05</v>
      </c>
      <c r="I405" s="124">
        <f t="shared" si="145"/>
        <v>194050</v>
      </c>
      <c r="J405" s="173">
        <f>F405*D405</f>
        <v>25155</v>
      </c>
      <c r="K405" s="123">
        <f>I405*D405</f>
        <v>48512.5</v>
      </c>
      <c r="L405" s="163">
        <v>0.14000000000000001</v>
      </c>
      <c r="M405" s="133">
        <v>27167</v>
      </c>
      <c r="N405" s="192">
        <f t="shared" si="146"/>
        <v>0.14000000000000001</v>
      </c>
      <c r="O405" s="131"/>
    </row>
    <row r="406" spans="1:16" ht="23.25" x14ac:dyDescent="0.35">
      <c r="B406" s="102" t="s">
        <v>10</v>
      </c>
      <c r="C406" s="101"/>
      <c r="D406" s="101">
        <v>0.25</v>
      </c>
      <c r="E406" s="100">
        <v>1000</v>
      </c>
      <c r="F406" s="124">
        <f t="shared" si="144"/>
        <v>100620</v>
      </c>
      <c r="G406" s="98">
        <v>100.62</v>
      </c>
      <c r="H406" s="123">
        <v>194.05</v>
      </c>
      <c r="I406" s="124">
        <f t="shared" si="145"/>
        <v>194050</v>
      </c>
      <c r="J406" s="173">
        <f>F406*D406</f>
        <v>25155</v>
      </c>
      <c r="K406" s="123">
        <f>I406*D406</f>
        <v>48512.5</v>
      </c>
      <c r="L406" s="163">
        <v>0.14000000000000001</v>
      </c>
      <c r="M406" s="133">
        <v>27167</v>
      </c>
      <c r="N406" s="192">
        <f t="shared" si="146"/>
        <v>0.14000000000000001</v>
      </c>
      <c r="O406" s="131"/>
    </row>
    <row r="407" spans="1:16" ht="23.25" x14ac:dyDescent="0.35">
      <c r="B407" s="102" t="s">
        <v>11</v>
      </c>
      <c r="C407" s="101"/>
      <c r="D407" s="101">
        <v>0.25</v>
      </c>
      <c r="E407" s="100">
        <v>1000</v>
      </c>
      <c r="F407" s="124">
        <f t="shared" si="144"/>
        <v>100620</v>
      </c>
      <c r="G407" s="98">
        <v>100.62</v>
      </c>
      <c r="H407" s="123">
        <v>194.05</v>
      </c>
      <c r="I407" s="124">
        <f t="shared" si="145"/>
        <v>194050</v>
      </c>
      <c r="J407" s="173">
        <f>F407*D407</f>
        <v>25155</v>
      </c>
      <c r="K407" s="123">
        <f>I407*D407</f>
        <v>48512.5</v>
      </c>
      <c r="L407" s="163">
        <v>0.14000000000000001</v>
      </c>
      <c r="M407" s="133">
        <v>27167</v>
      </c>
      <c r="N407" s="192">
        <f t="shared" si="146"/>
        <v>0.14000000000000001</v>
      </c>
      <c r="O407" s="131"/>
    </row>
    <row r="408" spans="1:16" ht="23.25" x14ac:dyDescent="0.35">
      <c r="B408" s="102" t="s">
        <v>12</v>
      </c>
      <c r="C408" s="101"/>
      <c r="D408" s="101">
        <v>0.25</v>
      </c>
      <c r="E408" s="100">
        <v>1000</v>
      </c>
      <c r="F408" s="124">
        <f t="shared" si="144"/>
        <v>100620</v>
      </c>
      <c r="G408" s="98">
        <v>100.62</v>
      </c>
      <c r="H408" s="123">
        <v>178.66</v>
      </c>
      <c r="I408" s="124">
        <f t="shared" si="145"/>
        <v>178660</v>
      </c>
      <c r="J408" s="173">
        <f>F408*D408</f>
        <v>25155</v>
      </c>
      <c r="K408" s="123">
        <f>I408*D408</f>
        <v>44665</v>
      </c>
      <c r="L408" s="163">
        <v>0.14000000000000001</v>
      </c>
      <c r="M408" s="133">
        <v>28585.599999999999</v>
      </c>
      <c r="N408" s="192">
        <f t="shared" si="146"/>
        <v>0.16</v>
      </c>
      <c r="O408" s="131"/>
    </row>
    <row r="409" spans="1:16" ht="81" customHeight="1" thickBot="1" x14ac:dyDescent="0.4">
      <c r="A409" s="90"/>
      <c r="B409" s="156" t="s">
        <v>67</v>
      </c>
      <c r="C409" s="110"/>
      <c r="D409" s="110"/>
      <c r="E409" s="100"/>
      <c r="F409" s="124"/>
      <c r="G409" s="98"/>
      <c r="H409" s="98"/>
      <c r="I409" s="124"/>
      <c r="J409" s="173"/>
      <c r="K409" s="123"/>
      <c r="L409" s="163"/>
      <c r="M409" s="133"/>
      <c r="N409" s="190"/>
      <c r="O409" s="138"/>
    </row>
    <row r="410" spans="1:16" ht="99.75" customHeight="1" thickBot="1" x14ac:dyDescent="0.4">
      <c r="A410" s="90"/>
      <c r="B410" s="156" t="s">
        <v>106</v>
      </c>
      <c r="C410" s="110">
        <v>0.3</v>
      </c>
      <c r="D410" s="110">
        <v>0.25</v>
      </c>
      <c r="E410" s="100"/>
      <c r="F410" s="124"/>
      <c r="G410" s="98"/>
      <c r="H410" s="98"/>
      <c r="I410" s="124"/>
      <c r="J410" s="173"/>
      <c r="K410" s="123"/>
      <c r="L410" s="163"/>
      <c r="M410" s="133"/>
      <c r="N410" s="190"/>
      <c r="O410" s="138"/>
    </row>
    <row r="411" spans="1:16" ht="23.25" x14ac:dyDescent="0.35">
      <c r="B411" s="99" t="s">
        <v>13</v>
      </c>
      <c r="C411" s="101"/>
      <c r="D411" s="101"/>
      <c r="E411" s="100"/>
      <c r="F411" s="124"/>
      <c r="G411" s="98"/>
      <c r="H411" s="98"/>
      <c r="I411" s="124"/>
      <c r="J411" s="173"/>
      <c r="K411" s="123"/>
      <c r="L411" s="163"/>
      <c r="M411" s="133"/>
      <c r="N411" s="190"/>
      <c r="O411" s="138"/>
    </row>
    <row r="412" spans="1:16" ht="23.25" x14ac:dyDescent="0.35">
      <c r="B412" s="102" t="s">
        <v>6</v>
      </c>
      <c r="C412" s="101">
        <v>0.3</v>
      </c>
      <c r="D412" s="101"/>
      <c r="E412" s="100">
        <v>1000</v>
      </c>
      <c r="F412" s="124">
        <f t="shared" ref="F412:F417" si="147">E412*G412</f>
        <v>100620</v>
      </c>
      <c r="G412" s="98">
        <v>100.62</v>
      </c>
      <c r="H412" s="98">
        <v>178.66</v>
      </c>
      <c r="I412" s="124">
        <f t="shared" ref="I412:I417" si="148">H412*E412</f>
        <v>178660</v>
      </c>
      <c r="J412" s="173">
        <f>F412*C412</f>
        <v>30186</v>
      </c>
      <c r="K412" s="123">
        <f>I412*C412</f>
        <v>53598</v>
      </c>
      <c r="L412" s="163">
        <v>0.18</v>
      </c>
      <c r="M412" s="133">
        <v>32158.799999999999</v>
      </c>
      <c r="N412" s="192">
        <f t="shared" ref="N412:N417" si="149">M412/I412</f>
        <v>0.18</v>
      </c>
      <c r="O412" s="131"/>
      <c r="P412" s="185"/>
    </row>
    <row r="413" spans="1:16" ht="23.25" x14ac:dyDescent="0.35">
      <c r="B413" s="102" t="s">
        <v>8</v>
      </c>
      <c r="C413" s="101"/>
      <c r="D413" s="101">
        <v>0.25</v>
      </c>
      <c r="E413" s="100">
        <v>1000</v>
      </c>
      <c r="F413" s="124">
        <f t="shared" si="147"/>
        <v>100620</v>
      </c>
      <c r="G413" s="98">
        <v>100.62</v>
      </c>
      <c r="H413" s="123">
        <v>194.05</v>
      </c>
      <c r="I413" s="124">
        <f t="shared" si="148"/>
        <v>194050</v>
      </c>
      <c r="J413" s="173">
        <f>F413*D413</f>
        <v>25155</v>
      </c>
      <c r="K413" s="123">
        <f>I413*D413</f>
        <v>48512.5</v>
      </c>
      <c r="L413" s="163">
        <v>0.14000000000000001</v>
      </c>
      <c r="M413" s="133">
        <v>27167</v>
      </c>
      <c r="N413" s="192">
        <f t="shared" si="149"/>
        <v>0.14000000000000001</v>
      </c>
      <c r="O413" s="131"/>
      <c r="P413" s="185"/>
    </row>
    <row r="414" spans="1:16" ht="23.25" x14ac:dyDescent="0.35">
      <c r="B414" s="102" t="s">
        <v>9</v>
      </c>
      <c r="C414" s="101"/>
      <c r="D414" s="101">
        <v>0.25</v>
      </c>
      <c r="E414" s="100">
        <v>1000</v>
      </c>
      <c r="F414" s="124">
        <f t="shared" si="147"/>
        <v>100620</v>
      </c>
      <c r="G414" s="98">
        <v>100.62</v>
      </c>
      <c r="H414" s="123">
        <v>194.05</v>
      </c>
      <c r="I414" s="124">
        <f t="shared" si="148"/>
        <v>194050</v>
      </c>
      <c r="J414" s="173">
        <f>F414*D414</f>
        <v>25155</v>
      </c>
      <c r="K414" s="123">
        <f>I414*D414</f>
        <v>48512.5</v>
      </c>
      <c r="L414" s="163">
        <v>0.14000000000000001</v>
      </c>
      <c r="M414" s="133">
        <v>27167</v>
      </c>
      <c r="N414" s="192">
        <f t="shared" si="149"/>
        <v>0.14000000000000001</v>
      </c>
      <c r="O414" s="131"/>
    </row>
    <row r="415" spans="1:16" ht="23.25" x14ac:dyDescent="0.35">
      <c r="B415" s="102" t="s">
        <v>10</v>
      </c>
      <c r="C415" s="101"/>
      <c r="D415" s="101">
        <v>0.25</v>
      </c>
      <c r="E415" s="100">
        <v>1000</v>
      </c>
      <c r="F415" s="124">
        <f t="shared" si="147"/>
        <v>100620</v>
      </c>
      <c r="G415" s="98">
        <v>100.62</v>
      </c>
      <c r="H415" s="123">
        <v>194.05</v>
      </c>
      <c r="I415" s="124">
        <f t="shared" si="148"/>
        <v>194050</v>
      </c>
      <c r="J415" s="173">
        <f>F415*D415</f>
        <v>25155</v>
      </c>
      <c r="K415" s="123">
        <f>I415*D415</f>
        <v>48512.5</v>
      </c>
      <c r="L415" s="163">
        <v>0.14000000000000001</v>
      </c>
      <c r="M415" s="133">
        <v>27167</v>
      </c>
      <c r="N415" s="192">
        <f t="shared" si="149"/>
        <v>0.14000000000000001</v>
      </c>
      <c r="O415" s="131"/>
    </row>
    <row r="416" spans="1:16" ht="23.25" x14ac:dyDescent="0.35">
      <c r="B416" s="102" t="s">
        <v>11</v>
      </c>
      <c r="C416" s="101"/>
      <c r="D416" s="101">
        <v>0.25</v>
      </c>
      <c r="E416" s="100">
        <v>1000</v>
      </c>
      <c r="F416" s="124">
        <f t="shared" si="147"/>
        <v>100620</v>
      </c>
      <c r="G416" s="98">
        <v>100.62</v>
      </c>
      <c r="H416" s="123">
        <v>194.05</v>
      </c>
      <c r="I416" s="124">
        <f t="shared" si="148"/>
        <v>194050</v>
      </c>
      <c r="J416" s="173">
        <f>F416*D416</f>
        <v>25155</v>
      </c>
      <c r="K416" s="123">
        <f>I416*D416</f>
        <v>48512.5</v>
      </c>
      <c r="L416" s="163">
        <v>0.14000000000000001</v>
      </c>
      <c r="M416" s="133">
        <v>27167</v>
      </c>
      <c r="N416" s="192">
        <f t="shared" si="149"/>
        <v>0.14000000000000001</v>
      </c>
      <c r="O416" s="131"/>
    </row>
    <row r="417" spans="1:16" ht="23.25" x14ac:dyDescent="0.35">
      <c r="B417" s="102" t="s">
        <v>12</v>
      </c>
      <c r="C417" s="101"/>
      <c r="D417" s="101">
        <v>0.25</v>
      </c>
      <c r="E417" s="100">
        <v>1000</v>
      </c>
      <c r="F417" s="124">
        <f t="shared" si="147"/>
        <v>100620</v>
      </c>
      <c r="G417" s="98">
        <v>100.62</v>
      </c>
      <c r="H417" s="123">
        <v>178.66</v>
      </c>
      <c r="I417" s="124">
        <f t="shared" si="148"/>
        <v>178660</v>
      </c>
      <c r="J417" s="173">
        <f>F417*D417</f>
        <v>25155</v>
      </c>
      <c r="K417" s="123">
        <f>I417*D417</f>
        <v>44665</v>
      </c>
      <c r="L417" s="163">
        <v>0.14000000000000001</v>
      </c>
      <c r="M417" s="133">
        <v>28585.599999999999</v>
      </c>
      <c r="N417" s="192">
        <f t="shared" si="149"/>
        <v>0.16</v>
      </c>
      <c r="O417" s="131"/>
    </row>
    <row r="418" spans="1:16" s="150" customFormat="1" ht="42.75" customHeight="1" x14ac:dyDescent="0.4">
      <c r="B418" s="209" t="s">
        <v>19</v>
      </c>
      <c r="C418" s="210"/>
      <c r="D418" s="210"/>
      <c r="E418" s="210"/>
      <c r="F418" s="210"/>
      <c r="G418" s="210"/>
      <c r="H418" s="210"/>
      <c r="I418" s="210"/>
      <c r="J418" s="210"/>
      <c r="K418" s="210"/>
      <c r="L418" s="210"/>
      <c r="M418" s="210"/>
      <c r="N418" s="211"/>
      <c r="O418" s="177"/>
      <c r="P418" s="201"/>
    </row>
    <row r="419" spans="1:16" ht="66.75" customHeight="1" thickBot="1" x14ac:dyDescent="0.4">
      <c r="A419" s="90"/>
      <c r="B419" s="156" t="s">
        <v>68</v>
      </c>
      <c r="C419" s="110">
        <v>0.02</v>
      </c>
      <c r="D419" s="110">
        <v>0.02</v>
      </c>
      <c r="E419" s="100"/>
      <c r="F419" s="124"/>
      <c r="G419" s="98"/>
      <c r="H419" s="98"/>
      <c r="I419" s="124"/>
      <c r="J419" s="173"/>
      <c r="K419" s="123"/>
      <c r="L419" s="163"/>
      <c r="M419" s="133"/>
      <c r="N419" s="190"/>
      <c r="O419" s="138"/>
    </row>
    <row r="420" spans="1:16" ht="23.25" x14ac:dyDescent="0.35">
      <c r="B420" s="99" t="s">
        <v>13</v>
      </c>
      <c r="C420" s="101"/>
      <c r="D420" s="101"/>
      <c r="E420" s="100"/>
      <c r="F420" s="124"/>
      <c r="G420" s="98"/>
      <c r="H420" s="98"/>
      <c r="I420" s="124"/>
      <c r="J420" s="173"/>
      <c r="K420" s="123"/>
      <c r="L420" s="163"/>
      <c r="M420" s="133"/>
      <c r="N420" s="190"/>
      <c r="O420" s="138"/>
    </row>
    <row r="421" spans="1:16" ht="23.25" x14ac:dyDescent="0.35">
      <c r="B421" s="102" t="s">
        <v>6</v>
      </c>
      <c r="C421" s="101">
        <v>0.02</v>
      </c>
      <c r="D421" s="101"/>
      <c r="E421" s="117">
        <v>100</v>
      </c>
      <c r="F421" s="124">
        <f t="shared" ref="F421:F426" si="150">E421*G421</f>
        <v>2229</v>
      </c>
      <c r="G421" s="98">
        <v>22.29</v>
      </c>
      <c r="H421" s="123">
        <v>22.29</v>
      </c>
      <c r="I421" s="124">
        <f t="shared" ref="I421:I426" si="151">H421*E421</f>
        <v>2229</v>
      </c>
      <c r="J421" s="173">
        <f>F421*C421</f>
        <v>44.58</v>
      </c>
      <c r="K421" s="123">
        <f>I421*C421</f>
        <v>44.58</v>
      </c>
      <c r="L421" s="163">
        <v>0.03</v>
      </c>
      <c r="M421" s="133">
        <f t="shared" ref="M421:M426" si="152">J421*25/100+J421</f>
        <v>55.724999999999994</v>
      </c>
      <c r="N421" s="191">
        <f t="shared" ref="N421:N426" si="153">M421/I421</f>
        <v>2.4999999999999998E-2</v>
      </c>
      <c r="O421" s="131"/>
      <c r="P421" s="185"/>
    </row>
    <row r="422" spans="1:16" ht="23.25" x14ac:dyDescent="0.35">
      <c r="B422" s="102" t="s">
        <v>8</v>
      </c>
      <c r="C422" s="101"/>
      <c r="D422" s="101">
        <v>0.02</v>
      </c>
      <c r="E422" s="117">
        <v>100</v>
      </c>
      <c r="F422" s="124">
        <f t="shared" si="150"/>
        <v>2229</v>
      </c>
      <c r="G422" s="98">
        <v>22.29</v>
      </c>
      <c r="H422" s="98">
        <v>22.29</v>
      </c>
      <c r="I422" s="124">
        <f t="shared" si="151"/>
        <v>2229</v>
      </c>
      <c r="J422" s="173">
        <f>F422*D422</f>
        <v>44.58</v>
      </c>
      <c r="K422" s="123">
        <f>I422*D422</f>
        <v>44.58</v>
      </c>
      <c r="L422" s="163">
        <v>0.03</v>
      </c>
      <c r="M422" s="133">
        <f t="shared" si="152"/>
        <v>55.724999999999994</v>
      </c>
      <c r="N422" s="191">
        <f t="shared" si="153"/>
        <v>2.4999999999999998E-2</v>
      </c>
      <c r="O422" s="131"/>
    </row>
    <row r="423" spans="1:16" ht="23.25" x14ac:dyDescent="0.35">
      <c r="B423" s="102" t="s">
        <v>9</v>
      </c>
      <c r="C423" s="101"/>
      <c r="D423" s="101">
        <v>0.02</v>
      </c>
      <c r="E423" s="117">
        <v>100</v>
      </c>
      <c r="F423" s="124">
        <f t="shared" si="150"/>
        <v>2229</v>
      </c>
      <c r="G423" s="98">
        <v>22.29</v>
      </c>
      <c r="H423" s="98">
        <v>22.29</v>
      </c>
      <c r="I423" s="124">
        <f t="shared" si="151"/>
        <v>2229</v>
      </c>
      <c r="J423" s="173">
        <f>F423*D423</f>
        <v>44.58</v>
      </c>
      <c r="K423" s="123">
        <f>I423*D423</f>
        <v>44.58</v>
      </c>
      <c r="L423" s="163">
        <v>0.03</v>
      </c>
      <c r="M423" s="133">
        <f t="shared" si="152"/>
        <v>55.724999999999994</v>
      </c>
      <c r="N423" s="191">
        <f t="shared" si="153"/>
        <v>2.4999999999999998E-2</v>
      </c>
      <c r="O423" s="131"/>
    </row>
    <row r="424" spans="1:16" ht="23.25" x14ac:dyDescent="0.35">
      <c r="B424" s="102" t="s">
        <v>10</v>
      </c>
      <c r="C424" s="101"/>
      <c r="D424" s="101">
        <v>0.02</v>
      </c>
      <c r="E424" s="117">
        <v>100</v>
      </c>
      <c r="F424" s="124">
        <f t="shared" si="150"/>
        <v>2229</v>
      </c>
      <c r="G424" s="98">
        <v>22.29</v>
      </c>
      <c r="H424" s="98">
        <v>22.29</v>
      </c>
      <c r="I424" s="124">
        <f t="shared" si="151"/>
        <v>2229</v>
      </c>
      <c r="J424" s="173">
        <f>F424*D424</f>
        <v>44.58</v>
      </c>
      <c r="K424" s="123">
        <f>I424*D424</f>
        <v>44.58</v>
      </c>
      <c r="L424" s="163">
        <v>0.03</v>
      </c>
      <c r="M424" s="133">
        <f t="shared" si="152"/>
        <v>55.724999999999994</v>
      </c>
      <c r="N424" s="191">
        <f t="shared" si="153"/>
        <v>2.4999999999999998E-2</v>
      </c>
      <c r="O424" s="131"/>
    </row>
    <row r="425" spans="1:16" ht="23.25" x14ac:dyDescent="0.35">
      <c r="B425" s="102" t="s">
        <v>11</v>
      </c>
      <c r="C425" s="101"/>
      <c r="D425" s="101">
        <v>0.02</v>
      </c>
      <c r="E425" s="117">
        <v>100</v>
      </c>
      <c r="F425" s="124">
        <f t="shared" si="150"/>
        <v>2229</v>
      </c>
      <c r="G425" s="98">
        <v>22.29</v>
      </c>
      <c r="H425" s="98">
        <v>22.29</v>
      </c>
      <c r="I425" s="124">
        <f t="shared" si="151"/>
        <v>2229</v>
      </c>
      <c r="J425" s="173">
        <f>F425*D425</f>
        <v>44.58</v>
      </c>
      <c r="K425" s="123">
        <f>I425*D425</f>
        <v>44.58</v>
      </c>
      <c r="L425" s="163">
        <v>0.03</v>
      </c>
      <c r="M425" s="133">
        <f t="shared" si="152"/>
        <v>55.724999999999994</v>
      </c>
      <c r="N425" s="191">
        <f t="shared" si="153"/>
        <v>2.4999999999999998E-2</v>
      </c>
      <c r="O425" s="131"/>
    </row>
    <row r="426" spans="1:16" ht="23.25" x14ac:dyDescent="0.35">
      <c r="B426" s="102" t="s">
        <v>12</v>
      </c>
      <c r="C426" s="101"/>
      <c r="D426" s="101">
        <v>0.02</v>
      </c>
      <c r="E426" s="117">
        <v>100</v>
      </c>
      <c r="F426" s="124">
        <f t="shared" si="150"/>
        <v>2229</v>
      </c>
      <c r="G426" s="98">
        <v>22.29</v>
      </c>
      <c r="H426" s="98">
        <v>22.29</v>
      </c>
      <c r="I426" s="124">
        <f t="shared" si="151"/>
        <v>2229</v>
      </c>
      <c r="J426" s="173">
        <f>F426*D426</f>
        <v>44.58</v>
      </c>
      <c r="K426" s="123">
        <f>I426*D426</f>
        <v>44.58</v>
      </c>
      <c r="L426" s="163">
        <v>0.03</v>
      </c>
      <c r="M426" s="133">
        <f t="shared" si="152"/>
        <v>55.724999999999994</v>
      </c>
      <c r="N426" s="191">
        <f t="shared" si="153"/>
        <v>2.4999999999999998E-2</v>
      </c>
      <c r="O426" s="131"/>
    </row>
    <row r="427" spans="1:16" s="150" customFormat="1" ht="193.5" customHeight="1" x14ac:dyDescent="0.4">
      <c r="B427" s="212" t="s">
        <v>20</v>
      </c>
      <c r="C427" s="213"/>
      <c r="D427" s="213"/>
      <c r="E427" s="213"/>
      <c r="F427" s="213"/>
      <c r="G427" s="213"/>
      <c r="H427" s="213"/>
      <c r="I427" s="213"/>
      <c r="J427" s="213"/>
      <c r="K427" s="213"/>
      <c r="L427" s="213"/>
      <c r="M427" s="213"/>
      <c r="N427" s="214"/>
      <c r="O427" s="180"/>
      <c r="P427" s="201"/>
    </row>
    <row r="428" spans="1:16" ht="81" customHeight="1" thickBot="1" x14ac:dyDescent="0.4">
      <c r="A428" s="90"/>
      <c r="B428" s="156" t="s">
        <v>69</v>
      </c>
      <c r="C428" s="110">
        <v>7.0000000000000007E-2</v>
      </c>
      <c r="D428" s="110">
        <v>7.0000000000000007E-2</v>
      </c>
      <c r="E428" s="100"/>
      <c r="F428" s="124"/>
      <c r="G428" s="98"/>
      <c r="H428" s="98"/>
      <c r="I428" s="124"/>
      <c r="J428" s="173"/>
      <c r="K428" s="123"/>
      <c r="L428" s="163"/>
      <c r="M428" s="133"/>
      <c r="N428" s="190"/>
      <c r="O428" s="138"/>
    </row>
    <row r="429" spans="1:16" ht="23.25" x14ac:dyDescent="0.35">
      <c r="B429" s="99" t="s">
        <v>13</v>
      </c>
      <c r="C429" s="101"/>
      <c r="D429" s="101"/>
      <c r="E429" s="100"/>
      <c r="F429" s="124"/>
      <c r="G429" s="98"/>
      <c r="H429" s="98"/>
      <c r="I429" s="124"/>
      <c r="J429" s="173"/>
      <c r="K429" s="123"/>
      <c r="L429" s="163"/>
      <c r="M429" s="133"/>
      <c r="N429" s="190"/>
      <c r="O429" s="138"/>
    </row>
    <row r="430" spans="1:16" ht="23.25" x14ac:dyDescent="0.35">
      <c r="B430" s="102" t="s">
        <v>6</v>
      </c>
      <c r="C430" s="101">
        <v>7.0000000000000007E-2</v>
      </c>
      <c r="D430" s="101"/>
      <c r="E430" s="100">
        <v>100</v>
      </c>
      <c r="F430" s="124">
        <f t="shared" ref="F430:F435" si="154">E430*G430</f>
        <v>28322.000000000004</v>
      </c>
      <c r="G430" s="98">
        <v>283.22000000000003</v>
      </c>
      <c r="H430" s="98">
        <v>386.92</v>
      </c>
      <c r="I430" s="124">
        <f t="shared" ref="I430:I435" si="155">H430*E430</f>
        <v>38692</v>
      </c>
      <c r="J430" s="173">
        <f>F430*C430</f>
        <v>1982.5400000000004</v>
      </c>
      <c r="K430" s="123">
        <f>I430*C430</f>
        <v>2708.44</v>
      </c>
      <c r="L430" s="163">
        <v>7.0000000000000007E-2</v>
      </c>
      <c r="M430" s="133">
        <v>3095.36</v>
      </c>
      <c r="N430" s="192">
        <f t="shared" ref="N430:N435" si="156">M430/I430</f>
        <v>0.08</v>
      </c>
      <c r="O430" s="131"/>
      <c r="P430" s="185"/>
    </row>
    <row r="431" spans="1:16" ht="23.25" x14ac:dyDescent="0.35">
      <c r="B431" s="102" t="s">
        <v>8</v>
      </c>
      <c r="C431" s="101"/>
      <c r="D431" s="101">
        <v>7.0000000000000007E-2</v>
      </c>
      <c r="E431" s="100">
        <v>100</v>
      </c>
      <c r="F431" s="124">
        <f t="shared" si="154"/>
        <v>23949</v>
      </c>
      <c r="G431" s="98">
        <v>239.49</v>
      </c>
      <c r="H431" s="123">
        <v>227.96</v>
      </c>
      <c r="I431" s="124">
        <f t="shared" si="155"/>
        <v>22796</v>
      </c>
      <c r="J431" s="173">
        <f>F431*D431</f>
        <v>1676.43</v>
      </c>
      <c r="K431" s="123">
        <f>I431*D431</f>
        <v>1595.7200000000003</v>
      </c>
      <c r="L431" s="163">
        <v>7.0000000000000007E-2</v>
      </c>
      <c r="M431" s="133">
        <v>2051.64</v>
      </c>
      <c r="N431" s="192">
        <f t="shared" si="156"/>
        <v>0.09</v>
      </c>
      <c r="O431" s="131"/>
    </row>
    <row r="432" spans="1:16" ht="23.25" x14ac:dyDescent="0.35">
      <c r="B432" s="102" t="s">
        <v>9</v>
      </c>
      <c r="C432" s="101"/>
      <c r="D432" s="101">
        <v>7.0000000000000007E-2</v>
      </c>
      <c r="E432" s="100">
        <v>100</v>
      </c>
      <c r="F432" s="124">
        <f t="shared" si="154"/>
        <v>23949</v>
      </c>
      <c r="G432" s="98">
        <v>239.49</v>
      </c>
      <c r="H432" s="98">
        <v>275.32</v>
      </c>
      <c r="I432" s="124">
        <f t="shared" si="155"/>
        <v>27532</v>
      </c>
      <c r="J432" s="173">
        <f>F432*D432</f>
        <v>1676.43</v>
      </c>
      <c r="K432" s="123">
        <f>I432*D432</f>
        <v>1927.2400000000002</v>
      </c>
      <c r="L432" s="163">
        <v>7.0000000000000007E-2</v>
      </c>
      <c r="M432" s="133">
        <v>2202.56</v>
      </c>
      <c r="N432" s="192">
        <f t="shared" si="156"/>
        <v>0.08</v>
      </c>
      <c r="O432" s="131"/>
    </row>
    <row r="433" spans="1:16" ht="23.25" x14ac:dyDescent="0.35">
      <c r="B433" s="102" t="s">
        <v>10</v>
      </c>
      <c r="C433" s="101"/>
      <c r="D433" s="101">
        <v>7.0000000000000007E-2</v>
      </c>
      <c r="E433" s="100">
        <v>100</v>
      </c>
      <c r="F433" s="124">
        <f t="shared" si="154"/>
        <v>23949</v>
      </c>
      <c r="G433" s="98">
        <v>239.49</v>
      </c>
      <c r="H433" s="98">
        <v>270.77</v>
      </c>
      <c r="I433" s="124">
        <f t="shared" si="155"/>
        <v>27077</v>
      </c>
      <c r="J433" s="173">
        <f>F433*D433</f>
        <v>1676.43</v>
      </c>
      <c r="K433" s="123">
        <f>I433*D433</f>
        <v>1895.39</v>
      </c>
      <c r="L433" s="163">
        <v>7.0000000000000007E-2</v>
      </c>
      <c r="M433" s="133">
        <v>2166.16</v>
      </c>
      <c r="N433" s="192">
        <f t="shared" si="156"/>
        <v>7.9999999999999988E-2</v>
      </c>
      <c r="O433" s="131"/>
    </row>
    <row r="434" spans="1:16" ht="23.25" x14ac:dyDescent="0.35">
      <c r="B434" s="102" t="s">
        <v>11</v>
      </c>
      <c r="C434" s="101"/>
      <c r="D434" s="101">
        <v>7.0000000000000007E-2</v>
      </c>
      <c r="E434" s="100">
        <v>100</v>
      </c>
      <c r="F434" s="124">
        <f t="shared" si="154"/>
        <v>14040</v>
      </c>
      <c r="G434" s="98">
        <v>140.4</v>
      </c>
      <c r="H434" s="98">
        <v>334.71</v>
      </c>
      <c r="I434" s="124">
        <f t="shared" si="155"/>
        <v>33471</v>
      </c>
      <c r="J434" s="173">
        <f>F434*D434</f>
        <v>982.80000000000007</v>
      </c>
      <c r="K434" s="123">
        <f>I434*D434</f>
        <v>2342.9700000000003</v>
      </c>
      <c r="L434" s="163">
        <v>7.0000000000000007E-2</v>
      </c>
      <c r="M434" s="133">
        <v>2677.68</v>
      </c>
      <c r="N434" s="192">
        <f t="shared" si="156"/>
        <v>0.08</v>
      </c>
      <c r="O434" s="131"/>
    </row>
    <row r="435" spans="1:16" ht="24" thickBot="1" x14ac:dyDescent="0.4">
      <c r="B435" s="102" t="s">
        <v>12</v>
      </c>
      <c r="C435" s="101"/>
      <c r="D435" s="101">
        <v>7.0000000000000007E-2</v>
      </c>
      <c r="E435" s="100">
        <v>100</v>
      </c>
      <c r="F435" s="124">
        <f t="shared" si="154"/>
        <v>13561.000000000002</v>
      </c>
      <c r="G435" s="98">
        <v>135.61000000000001</v>
      </c>
      <c r="H435" s="98">
        <v>304.98</v>
      </c>
      <c r="I435" s="124">
        <f t="shared" si="155"/>
        <v>30498</v>
      </c>
      <c r="J435" s="173">
        <f>F435*D435</f>
        <v>949.27000000000021</v>
      </c>
      <c r="K435" s="123">
        <f>I435*D435</f>
        <v>2134.86</v>
      </c>
      <c r="L435" s="163">
        <v>7.0000000000000007E-2</v>
      </c>
      <c r="M435" s="133">
        <v>2439.84</v>
      </c>
      <c r="N435" s="192">
        <f t="shared" si="156"/>
        <v>0.08</v>
      </c>
      <c r="O435" s="131"/>
    </row>
    <row r="436" spans="1:16" ht="307.5" customHeight="1" x14ac:dyDescent="0.35">
      <c r="A436" s="90"/>
      <c r="B436" s="155" t="s">
        <v>70</v>
      </c>
      <c r="C436" s="118">
        <v>0.03</v>
      </c>
      <c r="D436" s="116">
        <v>0.03</v>
      </c>
      <c r="E436" s="100"/>
      <c r="F436" s="124"/>
      <c r="G436" s="98"/>
      <c r="H436" s="98"/>
      <c r="I436" s="124"/>
      <c r="J436" s="173"/>
      <c r="K436" s="123"/>
      <c r="L436" s="163"/>
      <c r="M436" s="133"/>
      <c r="N436" s="190"/>
      <c r="O436" s="138"/>
    </row>
    <row r="437" spans="1:16" ht="23.25" x14ac:dyDescent="0.35">
      <c r="B437" s="99" t="s">
        <v>13</v>
      </c>
      <c r="C437" s="101"/>
      <c r="D437" s="101"/>
      <c r="E437" s="100"/>
      <c r="F437" s="124"/>
      <c r="G437" s="98"/>
      <c r="H437" s="98"/>
      <c r="I437" s="124"/>
      <c r="J437" s="173"/>
      <c r="K437" s="123"/>
      <c r="L437" s="163"/>
      <c r="M437" s="133"/>
      <c r="N437" s="190"/>
      <c r="O437" s="138"/>
    </row>
    <row r="438" spans="1:16" ht="23.25" x14ac:dyDescent="0.35">
      <c r="B438" s="102" t="s">
        <v>6</v>
      </c>
      <c r="C438" s="101">
        <v>0.03</v>
      </c>
      <c r="D438" s="101"/>
      <c r="E438" s="100">
        <v>100</v>
      </c>
      <c r="F438" s="124">
        <f t="shared" ref="F438:F443" si="157">E438*G438</f>
        <v>28322.000000000004</v>
      </c>
      <c r="G438" s="98">
        <v>283.22000000000003</v>
      </c>
      <c r="H438" s="98">
        <v>386.92</v>
      </c>
      <c r="I438" s="124">
        <f t="shared" ref="I438:I443" si="158">H438*E438</f>
        <v>38692</v>
      </c>
      <c r="J438" s="173">
        <f>F438*C438</f>
        <v>849.66000000000008</v>
      </c>
      <c r="K438" s="123">
        <f>I438*C438</f>
        <v>1160.76</v>
      </c>
      <c r="L438" s="163">
        <v>0.03</v>
      </c>
      <c r="M438" s="133">
        <v>1160.76</v>
      </c>
      <c r="N438" s="192">
        <f t="shared" ref="N438:N443" si="159">M438/I438</f>
        <v>0.03</v>
      </c>
      <c r="O438" s="131"/>
      <c r="P438" s="185"/>
    </row>
    <row r="439" spans="1:16" ht="23.25" x14ac:dyDescent="0.35">
      <c r="B439" s="102" t="s">
        <v>8</v>
      </c>
      <c r="C439" s="101"/>
      <c r="D439" s="101">
        <v>0.03</v>
      </c>
      <c r="E439" s="100">
        <v>100</v>
      </c>
      <c r="F439" s="124">
        <f t="shared" si="157"/>
        <v>23949</v>
      </c>
      <c r="G439" s="98">
        <v>239.49</v>
      </c>
      <c r="H439" s="98">
        <v>227.96</v>
      </c>
      <c r="I439" s="124">
        <f t="shared" si="158"/>
        <v>22796</v>
      </c>
      <c r="J439" s="173">
        <f>F439*D439</f>
        <v>718.47</v>
      </c>
      <c r="K439" s="123">
        <f>I439*D439</f>
        <v>683.88</v>
      </c>
      <c r="L439" s="163">
        <v>0.03</v>
      </c>
      <c r="M439" s="133">
        <v>911.84</v>
      </c>
      <c r="N439" s="192">
        <f t="shared" si="159"/>
        <v>0.04</v>
      </c>
      <c r="O439" s="131"/>
    </row>
    <row r="440" spans="1:16" ht="23.25" x14ac:dyDescent="0.35">
      <c r="B440" s="102" t="s">
        <v>9</v>
      </c>
      <c r="C440" s="101"/>
      <c r="D440" s="101">
        <v>0.03</v>
      </c>
      <c r="E440" s="100">
        <v>100</v>
      </c>
      <c r="F440" s="124">
        <f t="shared" si="157"/>
        <v>23949</v>
      </c>
      <c r="G440" s="98">
        <v>239.49</v>
      </c>
      <c r="H440" s="98">
        <v>275.32</v>
      </c>
      <c r="I440" s="124">
        <f t="shared" si="158"/>
        <v>27532</v>
      </c>
      <c r="J440" s="173">
        <f>F440*D440</f>
        <v>718.47</v>
      </c>
      <c r="K440" s="123">
        <f>I440*D440</f>
        <v>825.95999999999992</v>
      </c>
      <c r="L440" s="163">
        <v>0.03</v>
      </c>
      <c r="M440" s="133">
        <v>1101.28</v>
      </c>
      <c r="N440" s="192">
        <f t="shared" si="159"/>
        <v>0.04</v>
      </c>
      <c r="O440" s="131"/>
    </row>
    <row r="441" spans="1:16" ht="23.25" x14ac:dyDescent="0.35">
      <c r="B441" s="102" t="s">
        <v>10</v>
      </c>
      <c r="C441" s="101"/>
      <c r="D441" s="101">
        <v>0.03</v>
      </c>
      <c r="E441" s="100">
        <v>100</v>
      </c>
      <c r="F441" s="124">
        <f t="shared" si="157"/>
        <v>23949</v>
      </c>
      <c r="G441" s="98">
        <v>239.49</v>
      </c>
      <c r="H441" s="98">
        <v>270.77</v>
      </c>
      <c r="I441" s="124">
        <f t="shared" si="158"/>
        <v>27077</v>
      </c>
      <c r="J441" s="173">
        <f>F441*D441</f>
        <v>718.47</v>
      </c>
      <c r="K441" s="123">
        <f>I441*D441</f>
        <v>812.31</v>
      </c>
      <c r="L441" s="163">
        <v>0.03</v>
      </c>
      <c r="M441" s="133">
        <v>1083.08</v>
      </c>
      <c r="N441" s="192">
        <f t="shared" si="159"/>
        <v>3.9999999999999994E-2</v>
      </c>
      <c r="O441" s="131"/>
    </row>
    <row r="442" spans="1:16" ht="23.25" x14ac:dyDescent="0.35">
      <c r="B442" s="102" t="s">
        <v>11</v>
      </c>
      <c r="C442" s="101"/>
      <c r="D442" s="101">
        <v>0.03</v>
      </c>
      <c r="E442" s="100">
        <v>100</v>
      </c>
      <c r="F442" s="124">
        <f t="shared" si="157"/>
        <v>14040</v>
      </c>
      <c r="G442" s="98">
        <v>140.4</v>
      </c>
      <c r="H442" s="98">
        <v>334.71</v>
      </c>
      <c r="I442" s="124">
        <f t="shared" si="158"/>
        <v>33471</v>
      </c>
      <c r="J442" s="173">
        <f>F442*D442</f>
        <v>421.2</v>
      </c>
      <c r="K442" s="123">
        <f>I442*D442</f>
        <v>1004.13</v>
      </c>
      <c r="L442" s="163">
        <v>0.03</v>
      </c>
      <c r="M442" s="133">
        <v>669.42</v>
      </c>
      <c r="N442" s="192">
        <f t="shared" si="159"/>
        <v>0.02</v>
      </c>
      <c r="O442" s="131"/>
    </row>
    <row r="443" spans="1:16" ht="24" thickBot="1" x14ac:dyDescent="0.4">
      <c r="B443" s="102" t="s">
        <v>12</v>
      </c>
      <c r="C443" s="101"/>
      <c r="D443" s="101">
        <v>0.03</v>
      </c>
      <c r="E443" s="100">
        <v>100</v>
      </c>
      <c r="F443" s="124">
        <f t="shared" si="157"/>
        <v>13561.000000000002</v>
      </c>
      <c r="G443" s="98">
        <v>135.61000000000001</v>
      </c>
      <c r="H443" s="98">
        <v>304.98</v>
      </c>
      <c r="I443" s="124">
        <f t="shared" si="158"/>
        <v>30498</v>
      </c>
      <c r="J443" s="173">
        <f>F443*D443</f>
        <v>406.83000000000004</v>
      </c>
      <c r="K443" s="123">
        <f>I443*D443</f>
        <v>914.93999999999994</v>
      </c>
      <c r="L443" s="163">
        <v>0.03</v>
      </c>
      <c r="M443" s="133">
        <v>609.96</v>
      </c>
      <c r="N443" s="192">
        <f t="shared" si="159"/>
        <v>0.02</v>
      </c>
      <c r="O443" s="131"/>
    </row>
    <row r="444" spans="1:16" ht="233.25" customHeight="1" x14ac:dyDescent="0.35">
      <c r="A444" s="90"/>
      <c r="B444" s="222" t="s">
        <v>71</v>
      </c>
      <c r="C444" s="218">
        <v>0.3</v>
      </c>
      <c r="D444" s="218">
        <v>0.3</v>
      </c>
      <c r="E444" s="100"/>
      <c r="F444" s="124"/>
      <c r="G444" s="98"/>
      <c r="H444" s="98"/>
      <c r="I444" s="124"/>
      <c r="J444" s="173"/>
      <c r="K444" s="123"/>
      <c r="L444" s="163"/>
      <c r="M444" s="133"/>
      <c r="N444" s="190"/>
      <c r="O444" s="138"/>
    </row>
    <row r="445" spans="1:16" ht="23.25" hidden="1" x14ac:dyDescent="0.35">
      <c r="A445" s="90"/>
      <c r="B445" s="223"/>
      <c r="C445" s="219"/>
      <c r="D445" s="219"/>
      <c r="E445" s="100"/>
      <c r="F445" s="124"/>
      <c r="G445" s="98"/>
      <c r="H445" s="98"/>
      <c r="I445" s="124"/>
      <c r="J445" s="173"/>
      <c r="K445" s="123"/>
      <c r="L445" s="163"/>
      <c r="M445" s="133"/>
      <c r="N445" s="190"/>
      <c r="O445" s="138"/>
    </row>
    <row r="446" spans="1:16" ht="34.5" hidden="1" customHeight="1" thickBot="1" x14ac:dyDescent="0.4">
      <c r="A446" s="90"/>
      <c r="B446" s="224"/>
      <c r="C446" s="220"/>
      <c r="D446" s="220"/>
      <c r="E446" s="100"/>
      <c r="F446" s="124"/>
      <c r="G446" s="98"/>
      <c r="H446" s="98"/>
      <c r="I446" s="124"/>
      <c r="J446" s="173"/>
      <c r="K446" s="123"/>
      <c r="L446" s="163"/>
      <c r="M446" s="133"/>
      <c r="N446" s="190"/>
      <c r="O446" s="138"/>
    </row>
    <row r="447" spans="1:16" ht="23.25" x14ac:dyDescent="0.35">
      <c r="B447" s="99" t="s">
        <v>13</v>
      </c>
      <c r="C447" s="101"/>
      <c r="D447" s="101"/>
      <c r="E447" s="100"/>
      <c r="F447" s="124"/>
      <c r="G447" s="98"/>
      <c r="H447" s="98"/>
      <c r="I447" s="124"/>
      <c r="J447" s="173"/>
      <c r="K447" s="123"/>
      <c r="L447" s="163"/>
      <c r="M447" s="133"/>
      <c r="N447" s="190"/>
      <c r="O447" s="138"/>
    </row>
    <row r="448" spans="1:16" ht="23.25" x14ac:dyDescent="0.35">
      <c r="B448" s="102" t="s">
        <v>6</v>
      </c>
      <c r="C448" s="101">
        <v>0.3</v>
      </c>
      <c r="D448" s="101"/>
      <c r="E448" s="100">
        <v>100</v>
      </c>
      <c r="F448" s="124">
        <f t="shared" ref="F448:F453" si="160">E448*G448</f>
        <v>28322.000000000004</v>
      </c>
      <c r="G448" s="98">
        <v>283.22000000000003</v>
      </c>
      <c r="H448" s="98">
        <v>386.92</v>
      </c>
      <c r="I448" s="124">
        <f t="shared" ref="I448:I453" si="161">H448*E448</f>
        <v>38692</v>
      </c>
      <c r="J448" s="173">
        <f>F448*C448</f>
        <v>8496.6</v>
      </c>
      <c r="K448" s="123">
        <f>I448*C448</f>
        <v>11607.6</v>
      </c>
      <c r="L448" s="168">
        <v>0.3</v>
      </c>
      <c r="M448" s="133">
        <v>10446.84</v>
      </c>
      <c r="N448" s="192">
        <f>M448/I448</f>
        <v>0.27</v>
      </c>
      <c r="O448" s="131"/>
      <c r="P448" s="185"/>
    </row>
    <row r="449" spans="1:16" ht="23.25" x14ac:dyDescent="0.35">
      <c r="B449" s="102" t="s">
        <v>8</v>
      </c>
      <c r="C449" s="101"/>
      <c r="D449" s="101">
        <v>0.3</v>
      </c>
      <c r="E449" s="100">
        <v>100</v>
      </c>
      <c r="F449" s="124">
        <f t="shared" si="160"/>
        <v>23949</v>
      </c>
      <c r="G449" s="98">
        <v>239.49</v>
      </c>
      <c r="H449" s="98">
        <v>227.96</v>
      </c>
      <c r="I449" s="124">
        <f t="shared" si="161"/>
        <v>22796</v>
      </c>
      <c r="J449" s="173">
        <f>F449*D449</f>
        <v>7184.7</v>
      </c>
      <c r="K449" s="123">
        <f>I449*D449</f>
        <v>6838.8</v>
      </c>
      <c r="L449" s="168">
        <v>0.3</v>
      </c>
      <c r="M449" s="133">
        <v>8890.44</v>
      </c>
      <c r="N449" s="192">
        <f t="shared" ref="N449:N453" si="162">M449/I449</f>
        <v>0.39</v>
      </c>
      <c r="O449" s="131"/>
    </row>
    <row r="450" spans="1:16" ht="23.25" x14ac:dyDescent="0.35">
      <c r="B450" s="102" t="s">
        <v>9</v>
      </c>
      <c r="C450" s="101"/>
      <c r="D450" s="101">
        <v>0.3</v>
      </c>
      <c r="E450" s="100">
        <v>100</v>
      </c>
      <c r="F450" s="124">
        <f t="shared" si="160"/>
        <v>23949</v>
      </c>
      <c r="G450" s="98">
        <v>239.49</v>
      </c>
      <c r="H450" s="98">
        <v>275.32</v>
      </c>
      <c r="I450" s="124">
        <f t="shared" si="161"/>
        <v>27532</v>
      </c>
      <c r="J450" s="173">
        <f>F450*D450</f>
        <v>7184.7</v>
      </c>
      <c r="K450" s="123">
        <f>I450*D450</f>
        <v>8259.6</v>
      </c>
      <c r="L450" s="168">
        <v>0.3</v>
      </c>
      <c r="M450" s="133">
        <v>9085.56</v>
      </c>
      <c r="N450" s="192">
        <f t="shared" si="162"/>
        <v>0.32999999999999996</v>
      </c>
      <c r="O450" s="131"/>
    </row>
    <row r="451" spans="1:16" ht="23.25" x14ac:dyDescent="0.35">
      <c r="B451" s="102" t="s">
        <v>10</v>
      </c>
      <c r="C451" s="101"/>
      <c r="D451" s="101">
        <v>0.3</v>
      </c>
      <c r="E451" s="100">
        <v>100</v>
      </c>
      <c r="F451" s="124">
        <f t="shared" si="160"/>
        <v>23949</v>
      </c>
      <c r="G451" s="98">
        <v>239.49</v>
      </c>
      <c r="H451" s="98">
        <v>270.77</v>
      </c>
      <c r="I451" s="124">
        <f t="shared" si="161"/>
        <v>27077</v>
      </c>
      <c r="J451" s="173">
        <f>F451*D451</f>
        <v>7184.7</v>
      </c>
      <c r="K451" s="123">
        <f>I451*D451</f>
        <v>8123.0999999999995</v>
      </c>
      <c r="L451" s="168">
        <v>0.3</v>
      </c>
      <c r="M451" s="133">
        <v>8935.41</v>
      </c>
      <c r="N451" s="192">
        <f t="shared" si="162"/>
        <v>0.33</v>
      </c>
      <c r="O451" s="131"/>
    </row>
    <row r="452" spans="1:16" ht="23.25" x14ac:dyDescent="0.35">
      <c r="B452" s="102" t="s">
        <v>11</v>
      </c>
      <c r="C452" s="101"/>
      <c r="D452" s="101">
        <v>0.3</v>
      </c>
      <c r="E452" s="100">
        <v>100</v>
      </c>
      <c r="F452" s="124">
        <f t="shared" si="160"/>
        <v>14040</v>
      </c>
      <c r="G452" s="98">
        <v>140.4</v>
      </c>
      <c r="H452" s="98">
        <v>334.71</v>
      </c>
      <c r="I452" s="124">
        <f t="shared" si="161"/>
        <v>33471</v>
      </c>
      <c r="J452" s="173">
        <f>F452*D452</f>
        <v>4212</v>
      </c>
      <c r="K452" s="123">
        <f>I452*D452</f>
        <v>10041.299999999999</v>
      </c>
      <c r="L452" s="168">
        <v>0.3</v>
      </c>
      <c r="M452" s="133">
        <v>5355.36</v>
      </c>
      <c r="N452" s="192">
        <f t="shared" si="162"/>
        <v>0.16</v>
      </c>
      <c r="O452" s="131"/>
    </row>
    <row r="453" spans="1:16" ht="23.25" x14ac:dyDescent="0.35">
      <c r="B453" s="102" t="s">
        <v>12</v>
      </c>
      <c r="C453" s="101"/>
      <c r="D453" s="101">
        <v>0.3</v>
      </c>
      <c r="E453" s="100">
        <v>100</v>
      </c>
      <c r="F453" s="124">
        <f t="shared" si="160"/>
        <v>13561.000000000002</v>
      </c>
      <c r="G453" s="98">
        <v>135.61000000000001</v>
      </c>
      <c r="H453" s="98">
        <v>304.98</v>
      </c>
      <c r="I453" s="124">
        <f t="shared" si="161"/>
        <v>30498</v>
      </c>
      <c r="J453" s="173">
        <f>F453*D453</f>
        <v>4068.3</v>
      </c>
      <c r="K453" s="123">
        <f>I453*D453</f>
        <v>9149.4</v>
      </c>
      <c r="L453" s="168">
        <v>0.3</v>
      </c>
      <c r="M453" s="133">
        <v>5184.66</v>
      </c>
      <c r="N453" s="192">
        <f t="shared" si="162"/>
        <v>0.16999999999999998</v>
      </c>
      <c r="O453" s="131"/>
    </row>
    <row r="454" spans="1:16" ht="76.5" customHeight="1" thickBot="1" x14ac:dyDescent="0.4">
      <c r="A454" s="90"/>
      <c r="B454" s="156" t="s">
        <v>72</v>
      </c>
      <c r="C454" s="110">
        <v>1.4999999999999999E-2</v>
      </c>
      <c r="D454" s="110">
        <v>1.4999999999999999E-2</v>
      </c>
      <c r="E454" s="100"/>
      <c r="F454" s="124"/>
      <c r="G454" s="98"/>
      <c r="H454" s="98"/>
      <c r="I454" s="124"/>
      <c r="J454" s="173"/>
      <c r="K454" s="123"/>
      <c r="L454" s="163"/>
      <c r="M454" s="133"/>
      <c r="N454" s="190"/>
      <c r="O454" s="138"/>
    </row>
    <row r="455" spans="1:16" ht="23.25" x14ac:dyDescent="0.35">
      <c r="B455" s="99" t="s">
        <v>13</v>
      </c>
      <c r="C455" s="101"/>
      <c r="D455" s="101"/>
      <c r="E455" s="100"/>
      <c r="F455" s="124"/>
      <c r="G455" s="98"/>
      <c r="H455" s="98"/>
      <c r="I455" s="124"/>
      <c r="J455" s="173"/>
      <c r="K455" s="123"/>
      <c r="L455" s="163"/>
      <c r="M455" s="133"/>
      <c r="N455" s="190"/>
      <c r="O455" s="138"/>
    </row>
    <row r="456" spans="1:16" ht="23.25" x14ac:dyDescent="0.35">
      <c r="B456" s="102" t="s">
        <v>6</v>
      </c>
      <c r="C456" s="101">
        <v>1.4999999999999999E-2</v>
      </c>
      <c r="D456" s="101"/>
      <c r="E456" s="100">
        <v>50000</v>
      </c>
      <c r="F456" s="124">
        <f t="shared" ref="F456:F461" si="163">E456*G456</f>
        <v>14161000.000000002</v>
      </c>
      <c r="G456" s="98">
        <v>283.22000000000003</v>
      </c>
      <c r="H456" s="98">
        <v>386.92</v>
      </c>
      <c r="I456" s="124">
        <f t="shared" ref="I456:I461" si="164">H456*E456</f>
        <v>19346000</v>
      </c>
      <c r="J456" s="173">
        <f>F456*C456</f>
        <v>212415.00000000003</v>
      </c>
      <c r="K456" s="123">
        <f>I456*C456</f>
        <v>290190</v>
      </c>
      <c r="L456" s="164">
        <v>1.0999999999999999E-2</v>
      </c>
      <c r="M456" s="133">
        <v>232152</v>
      </c>
      <c r="N456" s="191">
        <f t="shared" ref="N456:N461" si="165">M456/I456</f>
        <v>1.2E-2</v>
      </c>
      <c r="O456" s="139"/>
      <c r="P456" s="185"/>
    </row>
    <row r="457" spans="1:16" ht="23.25" x14ac:dyDescent="0.35">
      <c r="B457" s="102" t="s">
        <v>8</v>
      </c>
      <c r="C457" s="101"/>
      <c r="D457" s="101">
        <v>1.4999999999999999E-2</v>
      </c>
      <c r="E457" s="100">
        <v>50000</v>
      </c>
      <c r="F457" s="124">
        <f t="shared" si="163"/>
        <v>11974500</v>
      </c>
      <c r="G457" s="98">
        <v>239.49</v>
      </c>
      <c r="H457" s="123">
        <v>227.96</v>
      </c>
      <c r="I457" s="124">
        <f t="shared" si="164"/>
        <v>11398000</v>
      </c>
      <c r="J457" s="173">
        <f>F457*D457</f>
        <v>179617.5</v>
      </c>
      <c r="K457" s="123">
        <f>I457*D457</f>
        <v>170970</v>
      </c>
      <c r="L457" s="164">
        <v>1.0999999999999999E-2</v>
      </c>
      <c r="M457" s="133">
        <v>205164</v>
      </c>
      <c r="N457" s="191">
        <f t="shared" si="165"/>
        <v>1.7999999999999999E-2</v>
      </c>
      <c r="O457" s="139"/>
    </row>
    <row r="458" spans="1:16" ht="23.25" x14ac:dyDescent="0.35">
      <c r="B458" s="102" t="s">
        <v>9</v>
      </c>
      <c r="C458" s="101"/>
      <c r="D458" s="101">
        <v>1.4999999999999999E-2</v>
      </c>
      <c r="E458" s="100">
        <v>50000</v>
      </c>
      <c r="F458" s="124">
        <f t="shared" si="163"/>
        <v>11974500</v>
      </c>
      <c r="G458" s="98">
        <v>239.49</v>
      </c>
      <c r="H458" s="98">
        <v>275.32</v>
      </c>
      <c r="I458" s="124">
        <f t="shared" si="164"/>
        <v>13766000</v>
      </c>
      <c r="J458" s="173">
        <f>F458*D458</f>
        <v>179617.5</v>
      </c>
      <c r="K458" s="123">
        <f>I458*D458</f>
        <v>206490</v>
      </c>
      <c r="L458" s="164">
        <v>1.0999999999999999E-2</v>
      </c>
      <c r="M458" s="133">
        <v>206490</v>
      </c>
      <c r="N458" s="191">
        <f t="shared" si="165"/>
        <v>1.4999999999999999E-2</v>
      </c>
      <c r="O458" s="139"/>
    </row>
    <row r="459" spans="1:16" ht="23.25" x14ac:dyDescent="0.35">
      <c r="B459" s="102" t="s">
        <v>10</v>
      </c>
      <c r="C459" s="101"/>
      <c r="D459" s="101">
        <v>1.4999999999999999E-2</v>
      </c>
      <c r="E459" s="100">
        <v>50000</v>
      </c>
      <c r="F459" s="124">
        <f t="shared" si="163"/>
        <v>11974500</v>
      </c>
      <c r="G459" s="98">
        <v>239.49</v>
      </c>
      <c r="H459" s="98">
        <v>270.77</v>
      </c>
      <c r="I459" s="124">
        <f t="shared" si="164"/>
        <v>13538500</v>
      </c>
      <c r="J459" s="173">
        <f>F459*D459</f>
        <v>179617.5</v>
      </c>
      <c r="K459" s="123">
        <f>I459*D459</f>
        <v>203077.5</v>
      </c>
      <c r="L459" s="164">
        <v>1.0999999999999999E-2</v>
      </c>
      <c r="M459" s="133">
        <v>203077.5</v>
      </c>
      <c r="N459" s="191">
        <f t="shared" si="165"/>
        <v>1.4999999999999999E-2</v>
      </c>
      <c r="O459" s="139"/>
    </row>
    <row r="460" spans="1:16" ht="23.25" x14ac:dyDescent="0.35">
      <c r="B460" s="102" t="s">
        <v>11</v>
      </c>
      <c r="C460" s="101"/>
      <c r="D460" s="101">
        <v>1.4999999999999999E-2</v>
      </c>
      <c r="E460" s="100">
        <v>50000</v>
      </c>
      <c r="F460" s="124">
        <f t="shared" si="163"/>
        <v>7020000</v>
      </c>
      <c r="G460" s="98">
        <v>140.4</v>
      </c>
      <c r="H460" s="98">
        <v>334.71</v>
      </c>
      <c r="I460" s="124">
        <f t="shared" si="164"/>
        <v>16735499.999999998</v>
      </c>
      <c r="J460" s="173">
        <f>F460*D460</f>
        <v>105300</v>
      </c>
      <c r="K460" s="123">
        <f>I460*D460</f>
        <v>251032.49999999997</v>
      </c>
      <c r="L460" s="164">
        <v>1.0999999999999999E-2</v>
      </c>
      <c r="M460" s="133">
        <v>217561.5</v>
      </c>
      <c r="N460" s="191">
        <f t="shared" si="165"/>
        <v>1.3000000000000001E-2</v>
      </c>
      <c r="O460" s="139"/>
    </row>
    <row r="461" spans="1:16" ht="23.25" x14ac:dyDescent="0.35">
      <c r="B461" s="102" t="s">
        <v>12</v>
      </c>
      <c r="C461" s="101"/>
      <c r="D461" s="101">
        <v>1.4999999999999999E-2</v>
      </c>
      <c r="E461" s="100">
        <v>50000</v>
      </c>
      <c r="F461" s="124">
        <f t="shared" si="163"/>
        <v>6780500.0000000009</v>
      </c>
      <c r="G461" s="98">
        <v>135.61000000000001</v>
      </c>
      <c r="H461" s="98">
        <v>304.98</v>
      </c>
      <c r="I461" s="124">
        <f t="shared" si="164"/>
        <v>15249000</v>
      </c>
      <c r="J461" s="173">
        <f>F461*D461</f>
        <v>101707.50000000001</v>
      </c>
      <c r="K461" s="123">
        <f>I461*D461</f>
        <v>228735</v>
      </c>
      <c r="L461" s="164">
        <v>1.0999999999999999E-2</v>
      </c>
      <c r="M461" s="133">
        <v>213486</v>
      </c>
      <c r="N461" s="191">
        <f t="shared" si="165"/>
        <v>1.4E-2</v>
      </c>
      <c r="O461" s="139"/>
    </row>
    <row r="462" spans="1:16" ht="111.75" customHeight="1" thickBot="1" x14ac:dyDescent="0.4">
      <c r="A462" s="90"/>
      <c r="B462" s="156" t="s">
        <v>73</v>
      </c>
      <c r="C462" s="110">
        <v>0.3</v>
      </c>
      <c r="D462" s="110">
        <v>0.3</v>
      </c>
      <c r="E462" s="100"/>
      <c r="F462" s="124"/>
      <c r="G462" s="98"/>
      <c r="H462" s="98"/>
      <c r="I462" s="124"/>
      <c r="J462" s="173"/>
      <c r="K462" s="123"/>
      <c r="L462" s="163"/>
      <c r="M462" s="133"/>
      <c r="N462" s="190"/>
      <c r="O462" s="138"/>
    </row>
    <row r="463" spans="1:16" ht="23.25" x14ac:dyDescent="0.35">
      <c r="B463" s="99" t="s">
        <v>13</v>
      </c>
      <c r="C463" s="101"/>
      <c r="D463" s="101"/>
      <c r="E463" s="100"/>
      <c r="F463" s="124"/>
      <c r="G463" s="98"/>
      <c r="H463" s="98"/>
      <c r="I463" s="124"/>
      <c r="J463" s="173"/>
      <c r="K463" s="123"/>
      <c r="L463" s="163"/>
      <c r="M463" s="133"/>
      <c r="N463" s="190"/>
      <c r="O463" s="138"/>
    </row>
    <row r="464" spans="1:16" ht="23.25" x14ac:dyDescent="0.35">
      <c r="B464" s="102" t="s">
        <v>6</v>
      </c>
      <c r="C464" s="101">
        <v>0.3</v>
      </c>
      <c r="D464" s="101"/>
      <c r="E464" s="100">
        <v>1000</v>
      </c>
      <c r="F464" s="124">
        <f t="shared" ref="F464:F469" si="166">E464*G464</f>
        <v>283220</v>
      </c>
      <c r="G464" s="98">
        <v>283.22000000000003</v>
      </c>
      <c r="H464" s="123">
        <v>386.92</v>
      </c>
      <c r="I464" s="124">
        <f t="shared" ref="I464:I469" si="167">E464*H464</f>
        <v>386920</v>
      </c>
      <c r="J464" s="173">
        <f>F464*C464</f>
        <v>84966</v>
      </c>
      <c r="K464" s="123">
        <f>I464*C464</f>
        <v>116076</v>
      </c>
      <c r="L464" s="168">
        <v>0.2</v>
      </c>
      <c r="M464" s="133">
        <v>92860.800000000003</v>
      </c>
      <c r="N464" s="192">
        <f t="shared" ref="N464:N469" si="168">M464/I464</f>
        <v>0.24000000000000002</v>
      </c>
      <c r="O464" s="131"/>
      <c r="P464" s="185"/>
    </row>
    <row r="465" spans="1:16" ht="23.25" x14ac:dyDescent="0.35">
      <c r="B465" s="102" t="s">
        <v>8</v>
      </c>
      <c r="C465" s="101"/>
      <c r="D465" s="101">
        <v>0.3</v>
      </c>
      <c r="E465" s="100">
        <v>1000</v>
      </c>
      <c r="F465" s="124">
        <f t="shared" si="166"/>
        <v>239490</v>
      </c>
      <c r="G465" s="98">
        <v>239.49</v>
      </c>
      <c r="H465" s="123">
        <v>227.96</v>
      </c>
      <c r="I465" s="124">
        <f t="shared" si="167"/>
        <v>227960</v>
      </c>
      <c r="J465" s="173">
        <f>F465*D465</f>
        <v>71847</v>
      </c>
      <c r="K465" s="123">
        <f>I465*D465</f>
        <v>68388</v>
      </c>
      <c r="L465" s="168">
        <v>0.2</v>
      </c>
      <c r="M465" s="133">
        <v>79786</v>
      </c>
      <c r="N465" s="192">
        <f t="shared" si="168"/>
        <v>0.35</v>
      </c>
      <c r="O465" s="131"/>
    </row>
    <row r="466" spans="1:16" ht="23.25" x14ac:dyDescent="0.35">
      <c r="B466" s="102" t="s">
        <v>9</v>
      </c>
      <c r="C466" s="101"/>
      <c r="D466" s="101">
        <v>0.3</v>
      </c>
      <c r="E466" s="100">
        <v>1000</v>
      </c>
      <c r="F466" s="124">
        <f t="shared" si="166"/>
        <v>239490</v>
      </c>
      <c r="G466" s="98">
        <v>239.49</v>
      </c>
      <c r="H466" s="123">
        <v>275.32</v>
      </c>
      <c r="I466" s="124">
        <f t="shared" si="167"/>
        <v>275320</v>
      </c>
      <c r="J466" s="173">
        <f>F466*D466</f>
        <v>71847</v>
      </c>
      <c r="K466" s="123">
        <f>I466*D466</f>
        <v>82596</v>
      </c>
      <c r="L466" s="168">
        <v>0.2</v>
      </c>
      <c r="M466" s="133">
        <v>79842.8</v>
      </c>
      <c r="N466" s="192">
        <f t="shared" si="168"/>
        <v>0.29000000000000004</v>
      </c>
      <c r="O466" s="131"/>
    </row>
    <row r="467" spans="1:16" ht="23.25" x14ac:dyDescent="0.35">
      <c r="B467" s="102" t="s">
        <v>10</v>
      </c>
      <c r="C467" s="101"/>
      <c r="D467" s="101">
        <v>0.3</v>
      </c>
      <c r="E467" s="100">
        <v>1000</v>
      </c>
      <c r="F467" s="124">
        <f t="shared" si="166"/>
        <v>239490</v>
      </c>
      <c r="G467" s="98">
        <v>239.49</v>
      </c>
      <c r="H467" s="98">
        <v>270.77</v>
      </c>
      <c r="I467" s="124">
        <f t="shared" si="167"/>
        <v>270770</v>
      </c>
      <c r="J467" s="173">
        <f>F467*D467</f>
        <v>71847</v>
      </c>
      <c r="K467" s="123">
        <f>I467*D467</f>
        <v>81231</v>
      </c>
      <c r="L467" s="168">
        <v>0.2</v>
      </c>
      <c r="M467" s="133">
        <v>78523.3</v>
      </c>
      <c r="N467" s="192">
        <f t="shared" si="168"/>
        <v>0.29000000000000004</v>
      </c>
      <c r="O467" s="131"/>
    </row>
    <row r="468" spans="1:16" ht="23.25" x14ac:dyDescent="0.35">
      <c r="B468" s="102" t="s">
        <v>11</v>
      </c>
      <c r="C468" s="101"/>
      <c r="D468" s="101">
        <v>0.3</v>
      </c>
      <c r="E468" s="100">
        <v>1000</v>
      </c>
      <c r="F468" s="124">
        <f t="shared" si="166"/>
        <v>140400</v>
      </c>
      <c r="G468" s="98">
        <v>140.4</v>
      </c>
      <c r="H468" s="98">
        <v>334.71</v>
      </c>
      <c r="I468" s="124">
        <f t="shared" si="167"/>
        <v>334710</v>
      </c>
      <c r="J468" s="173">
        <f>F468*D468</f>
        <v>42120</v>
      </c>
      <c r="K468" s="123">
        <f>I468*D468</f>
        <v>100413</v>
      </c>
      <c r="L468" s="168">
        <v>0.2</v>
      </c>
      <c r="M468" s="133">
        <v>46859.4</v>
      </c>
      <c r="N468" s="192">
        <f t="shared" si="168"/>
        <v>0.14000000000000001</v>
      </c>
      <c r="O468" s="131"/>
    </row>
    <row r="469" spans="1:16" ht="24" thickBot="1" x14ac:dyDescent="0.4">
      <c r="B469" s="102" t="s">
        <v>12</v>
      </c>
      <c r="C469" s="101"/>
      <c r="D469" s="101">
        <v>0.3</v>
      </c>
      <c r="E469" s="100">
        <v>1000</v>
      </c>
      <c r="F469" s="124">
        <f t="shared" si="166"/>
        <v>135610</v>
      </c>
      <c r="G469" s="98">
        <v>135.61000000000001</v>
      </c>
      <c r="H469" s="98">
        <v>304.98</v>
      </c>
      <c r="I469" s="124">
        <f t="shared" si="167"/>
        <v>304980</v>
      </c>
      <c r="J469" s="173">
        <f>F469*D469</f>
        <v>40683</v>
      </c>
      <c r="K469" s="123">
        <f>I469*D469</f>
        <v>91494</v>
      </c>
      <c r="L469" s="168">
        <v>0.2</v>
      </c>
      <c r="M469" s="133">
        <v>42697.2</v>
      </c>
      <c r="N469" s="192">
        <f t="shared" si="168"/>
        <v>0.13999999999999999</v>
      </c>
      <c r="O469" s="131"/>
    </row>
    <row r="470" spans="1:16" ht="224.25" customHeight="1" x14ac:dyDescent="0.35">
      <c r="A470" s="90"/>
      <c r="B470" s="155" t="s">
        <v>74</v>
      </c>
      <c r="C470" s="116">
        <v>0.3</v>
      </c>
      <c r="D470" s="116">
        <v>0.3</v>
      </c>
      <c r="E470" s="100"/>
      <c r="F470" s="124"/>
      <c r="G470" s="98"/>
      <c r="H470" s="98"/>
      <c r="I470" s="124"/>
      <c r="J470" s="173"/>
      <c r="K470" s="123"/>
      <c r="L470" s="163"/>
      <c r="M470" s="133"/>
      <c r="N470" s="190"/>
      <c r="O470" s="138"/>
    </row>
    <row r="471" spans="1:16" ht="23.25" x14ac:dyDescent="0.35">
      <c r="B471" s="99" t="s">
        <v>13</v>
      </c>
      <c r="C471" s="101"/>
      <c r="D471" s="101"/>
      <c r="E471" s="100"/>
      <c r="F471" s="124"/>
      <c r="G471" s="98"/>
      <c r="H471" s="98"/>
      <c r="I471" s="124"/>
      <c r="J471" s="173"/>
      <c r="K471" s="123"/>
      <c r="L471" s="163"/>
      <c r="M471" s="133"/>
      <c r="N471" s="190"/>
      <c r="O471" s="138"/>
    </row>
    <row r="472" spans="1:16" ht="23.25" x14ac:dyDescent="0.35">
      <c r="B472" s="102" t="s">
        <v>6</v>
      </c>
      <c r="C472" s="101">
        <v>0.3</v>
      </c>
      <c r="D472" s="101"/>
      <c r="E472" s="100">
        <v>1000</v>
      </c>
      <c r="F472" s="124">
        <f t="shared" ref="F472:F477" si="169">E472*G472</f>
        <v>283220</v>
      </c>
      <c r="G472" s="98">
        <v>283.22000000000003</v>
      </c>
      <c r="H472" s="98">
        <v>386.92</v>
      </c>
      <c r="I472" s="124">
        <f t="shared" ref="I472:I477" si="170">E472*H472</f>
        <v>386920</v>
      </c>
      <c r="J472" s="173">
        <f>F472*C472</f>
        <v>84966</v>
      </c>
      <c r="K472" s="123">
        <f>I472*C472</f>
        <v>116076</v>
      </c>
      <c r="L472" s="168">
        <v>0.2</v>
      </c>
      <c r="M472" s="133">
        <v>92860.800000000003</v>
      </c>
      <c r="N472" s="192">
        <f t="shared" ref="N472:N477" si="171">M472/I472</f>
        <v>0.24000000000000002</v>
      </c>
      <c r="O472" s="131"/>
      <c r="P472" s="185"/>
    </row>
    <row r="473" spans="1:16" ht="23.25" x14ac:dyDescent="0.35">
      <c r="B473" s="102" t="s">
        <v>8</v>
      </c>
      <c r="C473" s="101"/>
      <c r="D473" s="101">
        <v>0.3</v>
      </c>
      <c r="E473" s="100">
        <v>1000</v>
      </c>
      <c r="F473" s="124">
        <f t="shared" si="169"/>
        <v>239490</v>
      </c>
      <c r="G473" s="98">
        <v>239.49</v>
      </c>
      <c r="H473" s="123">
        <v>227.96</v>
      </c>
      <c r="I473" s="124">
        <f t="shared" si="170"/>
        <v>227960</v>
      </c>
      <c r="J473" s="173">
        <f>F473*D473</f>
        <v>71847</v>
      </c>
      <c r="K473" s="123">
        <f>I473*D473</f>
        <v>68388</v>
      </c>
      <c r="L473" s="168">
        <v>0.2</v>
      </c>
      <c r="M473" s="133">
        <v>79786</v>
      </c>
      <c r="N473" s="192">
        <f t="shared" si="171"/>
        <v>0.35</v>
      </c>
      <c r="O473" s="131"/>
    </row>
    <row r="474" spans="1:16" ht="23.25" x14ac:dyDescent="0.35">
      <c r="B474" s="102" t="s">
        <v>9</v>
      </c>
      <c r="C474" s="101"/>
      <c r="D474" s="101">
        <v>0.3</v>
      </c>
      <c r="E474" s="100">
        <v>1000</v>
      </c>
      <c r="F474" s="124">
        <f t="shared" si="169"/>
        <v>239490</v>
      </c>
      <c r="G474" s="98">
        <v>239.49</v>
      </c>
      <c r="H474" s="98">
        <v>275.32</v>
      </c>
      <c r="I474" s="124">
        <f t="shared" si="170"/>
        <v>275320</v>
      </c>
      <c r="J474" s="173">
        <f>F474*D474</f>
        <v>71847</v>
      </c>
      <c r="K474" s="123">
        <f>I474*D474</f>
        <v>82596</v>
      </c>
      <c r="L474" s="168">
        <v>0.2</v>
      </c>
      <c r="M474" s="133">
        <v>79842.8</v>
      </c>
      <c r="N474" s="192">
        <f t="shared" si="171"/>
        <v>0.29000000000000004</v>
      </c>
      <c r="O474" s="131"/>
    </row>
    <row r="475" spans="1:16" ht="23.25" x14ac:dyDescent="0.35">
      <c r="B475" s="102" t="s">
        <v>10</v>
      </c>
      <c r="C475" s="101"/>
      <c r="D475" s="101">
        <v>0.3</v>
      </c>
      <c r="E475" s="100">
        <v>1000</v>
      </c>
      <c r="F475" s="124">
        <f t="shared" si="169"/>
        <v>239490</v>
      </c>
      <c r="G475" s="98">
        <v>239.49</v>
      </c>
      <c r="H475" s="98">
        <v>270.77</v>
      </c>
      <c r="I475" s="124">
        <f t="shared" si="170"/>
        <v>270770</v>
      </c>
      <c r="J475" s="173">
        <f>F475*D475</f>
        <v>71847</v>
      </c>
      <c r="K475" s="123">
        <f>I475*D475</f>
        <v>81231</v>
      </c>
      <c r="L475" s="168">
        <v>0.2</v>
      </c>
      <c r="M475" s="133">
        <v>78523.3</v>
      </c>
      <c r="N475" s="192">
        <f t="shared" si="171"/>
        <v>0.29000000000000004</v>
      </c>
      <c r="O475" s="131"/>
    </row>
    <row r="476" spans="1:16" ht="23.25" x14ac:dyDescent="0.35">
      <c r="B476" s="102" t="s">
        <v>11</v>
      </c>
      <c r="C476" s="101"/>
      <c r="D476" s="101">
        <v>0.3</v>
      </c>
      <c r="E476" s="100">
        <v>1000</v>
      </c>
      <c r="F476" s="124">
        <f t="shared" si="169"/>
        <v>140400</v>
      </c>
      <c r="G476" s="98">
        <v>140.4</v>
      </c>
      <c r="H476" s="98">
        <v>334.71</v>
      </c>
      <c r="I476" s="124">
        <f t="shared" si="170"/>
        <v>334710</v>
      </c>
      <c r="J476" s="173">
        <f>F476*D476</f>
        <v>42120</v>
      </c>
      <c r="K476" s="123">
        <f>I476*D476</f>
        <v>100413</v>
      </c>
      <c r="L476" s="168">
        <v>0.2</v>
      </c>
      <c r="M476" s="133">
        <v>46859.4</v>
      </c>
      <c r="N476" s="192">
        <f t="shared" si="171"/>
        <v>0.14000000000000001</v>
      </c>
      <c r="O476" s="131"/>
    </row>
    <row r="477" spans="1:16" ht="24" thickBot="1" x14ac:dyDescent="0.4">
      <c r="B477" s="102" t="s">
        <v>12</v>
      </c>
      <c r="C477" s="101"/>
      <c r="D477" s="101">
        <v>0.3</v>
      </c>
      <c r="E477" s="100">
        <v>1000</v>
      </c>
      <c r="F477" s="124">
        <f t="shared" si="169"/>
        <v>135610</v>
      </c>
      <c r="G477" s="98">
        <v>135.61000000000001</v>
      </c>
      <c r="H477" s="98">
        <v>304.98</v>
      </c>
      <c r="I477" s="124">
        <f t="shared" si="170"/>
        <v>304980</v>
      </c>
      <c r="J477" s="173">
        <f>F477*D477</f>
        <v>40683</v>
      </c>
      <c r="K477" s="123">
        <f>I477*D477</f>
        <v>91494</v>
      </c>
      <c r="L477" s="168">
        <v>0.2</v>
      </c>
      <c r="M477" s="133">
        <v>42697.2</v>
      </c>
      <c r="N477" s="192">
        <f t="shared" si="171"/>
        <v>0.13999999999999999</v>
      </c>
      <c r="O477" s="131"/>
    </row>
    <row r="478" spans="1:16" ht="172.5" customHeight="1" x14ac:dyDescent="0.35">
      <c r="A478" s="90"/>
      <c r="B478" s="155" t="s">
        <v>75</v>
      </c>
      <c r="C478" s="116">
        <v>0.56999999999999995</v>
      </c>
      <c r="D478" s="116">
        <v>0.67</v>
      </c>
      <c r="E478" s="100"/>
      <c r="F478" s="124"/>
      <c r="G478" s="98"/>
      <c r="H478" s="98"/>
      <c r="I478" s="124"/>
      <c r="J478" s="173"/>
      <c r="K478" s="123"/>
      <c r="L478" s="163"/>
      <c r="M478" s="133"/>
      <c r="N478" s="190"/>
      <c r="O478" s="138"/>
    </row>
    <row r="479" spans="1:16" ht="23.25" x14ac:dyDescent="0.35">
      <c r="B479" s="99" t="s">
        <v>13</v>
      </c>
      <c r="C479" s="101"/>
      <c r="D479" s="101"/>
      <c r="E479" s="100"/>
      <c r="F479" s="124"/>
      <c r="G479" s="98"/>
      <c r="H479" s="98"/>
      <c r="I479" s="124"/>
      <c r="J479" s="173"/>
      <c r="K479" s="123"/>
      <c r="L479" s="163"/>
      <c r="M479" s="133"/>
      <c r="N479" s="190"/>
      <c r="O479" s="138"/>
    </row>
    <row r="480" spans="1:16" ht="23.25" x14ac:dyDescent="0.35">
      <c r="B480" s="102" t="s">
        <v>6</v>
      </c>
      <c r="C480" s="101">
        <v>0.56999999999999995</v>
      </c>
      <c r="D480" s="101"/>
      <c r="E480" s="100">
        <v>400</v>
      </c>
      <c r="F480" s="124">
        <f t="shared" ref="F480:F485" si="172">E480*G480</f>
        <v>113288.00000000001</v>
      </c>
      <c r="G480" s="98">
        <v>283.22000000000003</v>
      </c>
      <c r="H480" s="98">
        <v>386.92</v>
      </c>
      <c r="I480" s="124">
        <f t="shared" ref="I480:I485" si="173">H480*E480</f>
        <v>154768</v>
      </c>
      <c r="J480" s="173">
        <f>F480*C480</f>
        <v>64574.16</v>
      </c>
      <c r="K480" s="123">
        <f>I480*C480</f>
        <v>88217.76</v>
      </c>
      <c r="L480" s="168">
        <v>0.6</v>
      </c>
      <c r="M480" s="133">
        <v>77384</v>
      </c>
      <c r="N480" s="192">
        <f t="shared" ref="N480:N485" si="174">M480/I480</f>
        <v>0.5</v>
      </c>
      <c r="O480" s="131"/>
      <c r="P480" s="185"/>
    </row>
    <row r="481" spans="1:16" ht="23.25" x14ac:dyDescent="0.35">
      <c r="B481" s="102" t="s">
        <v>8</v>
      </c>
      <c r="C481" s="101"/>
      <c r="D481" s="101">
        <v>0.67</v>
      </c>
      <c r="E481" s="100">
        <v>400</v>
      </c>
      <c r="F481" s="124">
        <f t="shared" si="172"/>
        <v>95796</v>
      </c>
      <c r="G481" s="98">
        <v>239.49</v>
      </c>
      <c r="H481" s="98">
        <v>227.96</v>
      </c>
      <c r="I481" s="124">
        <f t="shared" si="173"/>
        <v>91184</v>
      </c>
      <c r="J481" s="173">
        <f>F481*D481</f>
        <v>64183.320000000007</v>
      </c>
      <c r="K481" s="123">
        <f>I481*D481</f>
        <v>61093.280000000006</v>
      </c>
      <c r="L481" s="168">
        <v>0.6</v>
      </c>
      <c r="M481" s="133">
        <v>76594.559999999998</v>
      </c>
      <c r="N481" s="192">
        <f t="shared" si="174"/>
        <v>0.84</v>
      </c>
      <c r="O481" s="131"/>
    </row>
    <row r="482" spans="1:16" ht="23.25" x14ac:dyDescent="0.35">
      <c r="B482" s="102" t="s">
        <v>9</v>
      </c>
      <c r="C482" s="101"/>
      <c r="D482" s="101">
        <v>0.67</v>
      </c>
      <c r="E482" s="100">
        <v>400</v>
      </c>
      <c r="F482" s="124">
        <f t="shared" si="172"/>
        <v>95796</v>
      </c>
      <c r="G482" s="98">
        <v>239.49</v>
      </c>
      <c r="H482" s="98">
        <v>275.32</v>
      </c>
      <c r="I482" s="124">
        <f t="shared" si="173"/>
        <v>110128</v>
      </c>
      <c r="J482" s="173">
        <f>F482*D482</f>
        <v>64183.320000000007</v>
      </c>
      <c r="K482" s="123">
        <f>I482*D482</f>
        <v>73785.760000000009</v>
      </c>
      <c r="L482" s="168">
        <v>0.6</v>
      </c>
      <c r="M482" s="133">
        <v>77089.600000000006</v>
      </c>
      <c r="N482" s="192">
        <f t="shared" si="174"/>
        <v>0.70000000000000007</v>
      </c>
      <c r="O482" s="131"/>
    </row>
    <row r="483" spans="1:16" ht="23.25" x14ac:dyDescent="0.35">
      <c r="B483" s="102" t="s">
        <v>10</v>
      </c>
      <c r="C483" s="101"/>
      <c r="D483" s="101">
        <v>0.67</v>
      </c>
      <c r="E483" s="100">
        <v>400</v>
      </c>
      <c r="F483" s="124">
        <f t="shared" si="172"/>
        <v>95796</v>
      </c>
      <c r="G483" s="98">
        <v>239.49</v>
      </c>
      <c r="H483" s="98">
        <v>270.77</v>
      </c>
      <c r="I483" s="124">
        <f t="shared" si="173"/>
        <v>108308</v>
      </c>
      <c r="J483" s="173">
        <f>F483*D483</f>
        <v>64183.320000000007</v>
      </c>
      <c r="K483" s="123">
        <f>I483*D483</f>
        <v>72566.36</v>
      </c>
      <c r="L483" s="168">
        <v>0.6</v>
      </c>
      <c r="M483" s="133">
        <v>76898.679999999993</v>
      </c>
      <c r="N483" s="192">
        <f t="shared" si="174"/>
        <v>0.71</v>
      </c>
      <c r="O483" s="131"/>
    </row>
    <row r="484" spans="1:16" ht="23.25" x14ac:dyDescent="0.35">
      <c r="B484" s="102" t="s">
        <v>11</v>
      </c>
      <c r="C484" s="101"/>
      <c r="D484" s="101">
        <v>0.67</v>
      </c>
      <c r="E484" s="100">
        <v>400</v>
      </c>
      <c r="F484" s="124">
        <f t="shared" si="172"/>
        <v>56160</v>
      </c>
      <c r="G484" s="98">
        <v>140.4</v>
      </c>
      <c r="H484" s="98">
        <v>334.71</v>
      </c>
      <c r="I484" s="124">
        <f t="shared" si="173"/>
        <v>133884</v>
      </c>
      <c r="J484" s="173">
        <f>F484*D484</f>
        <v>37627.200000000004</v>
      </c>
      <c r="K484" s="123">
        <f>I484*D484</f>
        <v>89702.28</v>
      </c>
      <c r="L484" s="168">
        <v>0.6</v>
      </c>
      <c r="M484" s="133">
        <v>77652.72</v>
      </c>
      <c r="N484" s="192">
        <f t="shared" si="174"/>
        <v>0.57999999999999996</v>
      </c>
      <c r="O484" s="131"/>
    </row>
    <row r="485" spans="1:16" ht="23.25" x14ac:dyDescent="0.35">
      <c r="B485" s="102" t="s">
        <v>12</v>
      </c>
      <c r="C485" s="101"/>
      <c r="D485" s="101">
        <v>0.67</v>
      </c>
      <c r="E485" s="100">
        <v>400</v>
      </c>
      <c r="F485" s="124">
        <f t="shared" si="172"/>
        <v>54244.000000000007</v>
      </c>
      <c r="G485" s="98">
        <v>135.61000000000001</v>
      </c>
      <c r="H485" s="98">
        <v>304.98</v>
      </c>
      <c r="I485" s="124">
        <f t="shared" si="173"/>
        <v>121992</v>
      </c>
      <c r="J485" s="173">
        <f>F485*D485</f>
        <v>36343.48000000001</v>
      </c>
      <c r="K485" s="123">
        <f>I485*D485</f>
        <v>81734.64</v>
      </c>
      <c r="L485" s="168">
        <v>0.6</v>
      </c>
      <c r="M485" s="133">
        <v>76854.960000000006</v>
      </c>
      <c r="N485" s="192">
        <f t="shared" si="174"/>
        <v>0.63</v>
      </c>
      <c r="O485" s="131"/>
    </row>
    <row r="486" spans="1:16" ht="87.75" customHeight="1" thickBot="1" x14ac:dyDescent="0.4">
      <c r="A486" s="90"/>
      <c r="B486" s="156" t="s">
        <v>91</v>
      </c>
      <c r="C486" s="110">
        <v>1.76</v>
      </c>
      <c r="D486" s="110">
        <v>2.08</v>
      </c>
      <c r="E486" s="100"/>
      <c r="F486" s="124"/>
      <c r="G486" s="98"/>
      <c r="H486" s="98"/>
      <c r="I486" s="124"/>
      <c r="J486" s="173"/>
      <c r="K486" s="123"/>
      <c r="L486" s="163"/>
      <c r="M486" s="133"/>
      <c r="N486" s="190"/>
      <c r="O486" s="138"/>
    </row>
    <row r="487" spans="1:16" ht="23.25" x14ac:dyDescent="0.35">
      <c r="B487" s="99" t="s">
        <v>13</v>
      </c>
      <c r="C487" s="101"/>
      <c r="D487" s="101"/>
      <c r="E487" s="100"/>
      <c r="F487" s="124"/>
      <c r="G487" s="98"/>
      <c r="H487" s="98"/>
      <c r="I487" s="124"/>
      <c r="J487" s="173"/>
      <c r="K487" s="123"/>
      <c r="L487" s="163"/>
      <c r="M487" s="133"/>
      <c r="N487" s="190"/>
      <c r="O487" s="138"/>
    </row>
    <row r="488" spans="1:16" ht="23.25" x14ac:dyDescent="0.35">
      <c r="B488" s="102" t="s">
        <v>6</v>
      </c>
      <c r="C488" s="101">
        <v>1.76</v>
      </c>
      <c r="D488" s="101"/>
      <c r="E488" s="100">
        <v>400</v>
      </c>
      <c r="F488" s="124">
        <f t="shared" ref="F488:F493" si="175">E488*G488</f>
        <v>113288.00000000001</v>
      </c>
      <c r="G488" s="98">
        <v>283.22000000000003</v>
      </c>
      <c r="H488" s="98">
        <v>386.92</v>
      </c>
      <c r="I488" s="124">
        <f t="shared" ref="I488:I493" si="176">H488*E488</f>
        <v>154768</v>
      </c>
      <c r="J488" s="173">
        <f>F488*C488</f>
        <v>199386.88000000003</v>
      </c>
      <c r="K488" s="123">
        <f>I488*C488</f>
        <v>272391.67999999999</v>
      </c>
      <c r="L488" s="168">
        <v>1.5</v>
      </c>
      <c r="M488" s="133">
        <v>218222.88</v>
      </c>
      <c r="N488" s="192">
        <f t="shared" ref="N488:N493" si="177">M488/I488</f>
        <v>1.41</v>
      </c>
      <c r="O488" s="131"/>
      <c r="P488" s="185"/>
    </row>
    <row r="489" spans="1:16" ht="23.25" x14ac:dyDescent="0.35">
      <c r="B489" s="102" t="s">
        <v>8</v>
      </c>
      <c r="C489" s="101"/>
      <c r="D489" s="101">
        <v>2.08</v>
      </c>
      <c r="E489" s="100">
        <v>400</v>
      </c>
      <c r="F489" s="124">
        <f t="shared" si="175"/>
        <v>95796</v>
      </c>
      <c r="G489" s="98">
        <v>239.49</v>
      </c>
      <c r="H489" s="123">
        <v>227.96</v>
      </c>
      <c r="I489" s="124">
        <f t="shared" si="176"/>
        <v>91184</v>
      </c>
      <c r="J489" s="173">
        <f>F489*D489</f>
        <v>199255.67999999999</v>
      </c>
      <c r="K489" s="123">
        <f>I489*D489</f>
        <v>189662.72</v>
      </c>
      <c r="L489" s="168">
        <v>1.5</v>
      </c>
      <c r="M489" s="133">
        <v>218841.60000000001</v>
      </c>
      <c r="N489" s="192">
        <f t="shared" si="177"/>
        <v>2.4</v>
      </c>
      <c r="O489" s="131"/>
    </row>
    <row r="490" spans="1:16" ht="23.25" x14ac:dyDescent="0.35">
      <c r="B490" s="102" t="s">
        <v>9</v>
      </c>
      <c r="C490" s="101"/>
      <c r="D490" s="101">
        <v>2.08</v>
      </c>
      <c r="E490" s="100">
        <v>400</v>
      </c>
      <c r="F490" s="124">
        <f t="shared" si="175"/>
        <v>95796</v>
      </c>
      <c r="G490" s="98">
        <v>239.49</v>
      </c>
      <c r="H490" s="98">
        <v>275.32</v>
      </c>
      <c r="I490" s="124">
        <f t="shared" si="176"/>
        <v>110128</v>
      </c>
      <c r="J490" s="173">
        <f>F490*D490</f>
        <v>199255.67999999999</v>
      </c>
      <c r="K490" s="123">
        <f>I490*D490</f>
        <v>229066.24000000002</v>
      </c>
      <c r="L490" s="168">
        <v>1.5</v>
      </c>
      <c r="M490" s="133">
        <v>220256</v>
      </c>
      <c r="N490" s="197">
        <f t="shared" si="177"/>
        <v>2</v>
      </c>
      <c r="O490" s="131"/>
    </row>
    <row r="491" spans="1:16" ht="23.25" x14ac:dyDescent="0.35">
      <c r="B491" s="102" t="s">
        <v>10</v>
      </c>
      <c r="C491" s="101"/>
      <c r="D491" s="101">
        <v>2.08</v>
      </c>
      <c r="E491" s="100">
        <v>400</v>
      </c>
      <c r="F491" s="124">
        <f t="shared" si="175"/>
        <v>95796</v>
      </c>
      <c r="G491" s="98">
        <v>239.49</v>
      </c>
      <c r="H491" s="98">
        <v>270.77</v>
      </c>
      <c r="I491" s="124">
        <f t="shared" si="176"/>
        <v>108308</v>
      </c>
      <c r="J491" s="173">
        <f>F491*D491</f>
        <v>199255.67999999999</v>
      </c>
      <c r="K491" s="123">
        <f>I491*D491</f>
        <v>225280.64000000001</v>
      </c>
      <c r="L491" s="168">
        <v>1.5</v>
      </c>
      <c r="M491" s="133">
        <v>218782.16</v>
      </c>
      <c r="N491" s="192">
        <f t="shared" si="177"/>
        <v>2.02</v>
      </c>
      <c r="O491" s="131"/>
    </row>
    <row r="492" spans="1:16" ht="23.25" x14ac:dyDescent="0.35">
      <c r="B492" s="102" t="s">
        <v>11</v>
      </c>
      <c r="C492" s="101"/>
      <c r="D492" s="101">
        <v>2.08</v>
      </c>
      <c r="E492" s="100">
        <v>400</v>
      </c>
      <c r="F492" s="124">
        <f t="shared" si="175"/>
        <v>56160</v>
      </c>
      <c r="G492" s="98">
        <v>140.4</v>
      </c>
      <c r="H492" s="98">
        <v>334.71</v>
      </c>
      <c r="I492" s="124">
        <f t="shared" si="176"/>
        <v>133884</v>
      </c>
      <c r="J492" s="173">
        <f>F492*D492</f>
        <v>116812.8</v>
      </c>
      <c r="K492" s="123">
        <f>I492*D492</f>
        <v>278478.72000000003</v>
      </c>
      <c r="L492" s="168">
        <v>1.5</v>
      </c>
      <c r="M492" s="133">
        <v>128528.64</v>
      </c>
      <c r="N492" s="192">
        <f t="shared" si="177"/>
        <v>0.96</v>
      </c>
      <c r="O492" s="131"/>
    </row>
    <row r="493" spans="1:16" ht="24" thickBot="1" x14ac:dyDescent="0.4">
      <c r="B493" s="102" t="s">
        <v>12</v>
      </c>
      <c r="C493" s="101"/>
      <c r="D493" s="101">
        <v>2.08</v>
      </c>
      <c r="E493" s="100">
        <v>400</v>
      </c>
      <c r="F493" s="124">
        <f t="shared" si="175"/>
        <v>54244.000000000007</v>
      </c>
      <c r="G493" s="98">
        <v>135.61000000000001</v>
      </c>
      <c r="H493" s="98">
        <v>304.98</v>
      </c>
      <c r="I493" s="124">
        <f t="shared" si="176"/>
        <v>121992</v>
      </c>
      <c r="J493" s="173">
        <f>F493*D493</f>
        <v>112827.52000000002</v>
      </c>
      <c r="K493" s="123">
        <f>I493*D493</f>
        <v>253743.36000000002</v>
      </c>
      <c r="L493" s="168">
        <v>1.5</v>
      </c>
      <c r="M493" s="133">
        <v>124431.84</v>
      </c>
      <c r="N493" s="192">
        <f t="shared" si="177"/>
        <v>1.02</v>
      </c>
      <c r="O493" s="131"/>
    </row>
    <row r="494" spans="1:16" ht="208.5" customHeight="1" x14ac:dyDescent="0.35">
      <c r="A494" s="90"/>
      <c r="B494" s="155" t="s">
        <v>76</v>
      </c>
      <c r="C494" s="116">
        <v>0.15</v>
      </c>
      <c r="D494" s="116">
        <v>0.15</v>
      </c>
      <c r="E494" s="100"/>
      <c r="F494" s="124"/>
      <c r="G494" s="98"/>
      <c r="H494" s="98"/>
      <c r="I494" s="124"/>
      <c r="J494" s="173"/>
      <c r="K494" s="123"/>
      <c r="L494" s="163"/>
      <c r="M494" s="133"/>
      <c r="N494" s="190"/>
      <c r="O494" s="138"/>
    </row>
    <row r="495" spans="1:16" ht="23.25" x14ac:dyDescent="0.35">
      <c r="B495" s="99" t="s">
        <v>13</v>
      </c>
      <c r="C495" s="101"/>
      <c r="D495" s="101"/>
      <c r="E495" s="100"/>
      <c r="F495" s="124"/>
      <c r="G495" s="98"/>
      <c r="H495" s="98"/>
      <c r="I495" s="124"/>
      <c r="J495" s="173"/>
      <c r="K495" s="123"/>
      <c r="L495" s="163"/>
      <c r="M495" s="133"/>
      <c r="N495" s="190"/>
      <c r="O495" s="138"/>
    </row>
    <row r="496" spans="1:16" ht="23.25" x14ac:dyDescent="0.35">
      <c r="B496" s="102" t="s">
        <v>6</v>
      </c>
      <c r="C496" s="101">
        <v>0.15</v>
      </c>
      <c r="D496" s="101"/>
      <c r="E496" s="100">
        <v>1000</v>
      </c>
      <c r="F496" s="124">
        <f t="shared" ref="F496:F501" si="178">E496*G496</f>
        <v>283220</v>
      </c>
      <c r="G496" s="98">
        <v>283.22000000000003</v>
      </c>
      <c r="H496" s="98">
        <v>386.92</v>
      </c>
      <c r="I496" s="124">
        <f t="shared" ref="I496:I501" si="179">H496*E496</f>
        <v>386920</v>
      </c>
      <c r="J496" s="173">
        <f>F496*C496</f>
        <v>42483</v>
      </c>
      <c r="K496" s="123">
        <f>I496*C496</f>
        <v>58038</v>
      </c>
      <c r="L496" s="163">
        <v>0.13</v>
      </c>
      <c r="M496" s="133">
        <v>46430.400000000001</v>
      </c>
      <c r="N496" s="192">
        <f t="shared" ref="N496:N501" si="180">M496/I496</f>
        <v>0.12000000000000001</v>
      </c>
      <c r="O496" s="131"/>
      <c r="P496" s="185"/>
    </row>
    <row r="497" spans="1:16" ht="23.25" x14ac:dyDescent="0.35">
      <c r="B497" s="102" t="s">
        <v>8</v>
      </c>
      <c r="C497" s="101"/>
      <c r="D497" s="101">
        <v>0.15</v>
      </c>
      <c r="E497" s="100">
        <v>1000</v>
      </c>
      <c r="F497" s="124">
        <f t="shared" si="178"/>
        <v>239490</v>
      </c>
      <c r="G497" s="98">
        <v>239.49</v>
      </c>
      <c r="H497" s="98">
        <v>227.96</v>
      </c>
      <c r="I497" s="124">
        <f t="shared" si="179"/>
        <v>227960</v>
      </c>
      <c r="J497" s="173">
        <f>F497*D497</f>
        <v>35923.5</v>
      </c>
      <c r="K497" s="123">
        <f>I497*D497</f>
        <v>34194</v>
      </c>
      <c r="L497" s="163">
        <v>0.13</v>
      </c>
      <c r="M497" s="133">
        <v>38753.199999999997</v>
      </c>
      <c r="N497" s="192">
        <f t="shared" si="180"/>
        <v>0.16999999999999998</v>
      </c>
      <c r="O497" s="131"/>
    </row>
    <row r="498" spans="1:16" ht="23.25" x14ac:dyDescent="0.35">
      <c r="B498" s="102" t="s">
        <v>9</v>
      </c>
      <c r="C498" s="101"/>
      <c r="D498" s="101">
        <v>0.15</v>
      </c>
      <c r="E498" s="100">
        <v>1000</v>
      </c>
      <c r="F498" s="124">
        <f t="shared" si="178"/>
        <v>239490</v>
      </c>
      <c r="G498" s="98">
        <v>239.49</v>
      </c>
      <c r="H498" s="98">
        <v>275.32</v>
      </c>
      <c r="I498" s="124">
        <f t="shared" si="179"/>
        <v>275320</v>
      </c>
      <c r="J498" s="173">
        <f>F498*D498</f>
        <v>35923.5</v>
      </c>
      <c r="K498" s="123">
        <f>I498*D498</f>
        <v>41298</v>
      </c>
      <c r="L498" s="163">
        <v>0.13</v>
      </c>
      <c r="M498" s="133">
        <v>38544.800000000003</v>
      </c>
      <c r="N498" s="192">
        <f t="shared" si="180"/>
        <v>0.14000000000000001</v>
      </c>
      <c r="O498" s="131"/>
    </row>
    <row r="499" spans="1:16" ht="23.25" x14ac:dyDescent="0.35">
      <c r="B499" s="102" t="s">
        <v>10</v>
      </c>
      <c r="C499" s="101"/>
      <c r="D499" s="101">
        <v>0.15</v>
      </c>
      <c r="E499" s="100">
        <v>1000</v>
      </c>
      <c r="F499" s="124">
        <f t="shared" si="178"/>
        <v>239490</v>
      </c>
      <c r="G499" s="98">
        <v>239.49</v>
      </c>
      <c r="H499" s="98">
        <v>270.77</v>
      </c>
      <c r="I499" s="124">
        <f t="shared" si="179"/>
        <v>270770</v>
      </c>
      <c r="J499" s="173">
        <f>F499*D499</f>
        <v>35923.5</v>
      </c>
      <c r="K499" s="123">
        <f>I499*D499</f>
        <v>40615.5</v>
      </c>
      <c r="L499" s="163">
        <v>0.13</v>
      </c>
      <c r="M499" s="133">
        <v>37907.800000000003</v>
      </c>
      <c r="N499" s="192">
        <f t="shared" si="180"/>
        <v>0.14000000000000001</v>
      </c>
      <c r="O499" s="131"/>
    </row>
    <row r="500" spans="1:16" ht="23.25" x14ac:dyDescent="0.35">
      <c r="B500" s="102" t="s">
        <v>11</v>
      </c>
      <c r="C500" s="101"/>
      <c r="D500" s="101">
        <v>0.15</v>
      </c>
      <c r="E500" s="100">
        <v>1000</v>
      </c>
      <c r="F500" s="124">
        <f t="shared" si="178"/>
        <v>140400</v>
      </c>
      <c r="G500" s="98">
        <v>140.4</v>
      </c>
      <c r="H500" s="98">
        <v>334.71</v>
      </c>
      <c r="I500" s="124">
        <f t="shared" si="179"/>
        <v>334710</v>
      </c>
      <c r="J500" s="173">
        <f>F500*D500</f>
        <v>21060</v>
      </c>
      <c r="K500" s="123">
        <f>I500*D500</f>
        <v>50206.5</v>
      </c>
      <c r="L500" s="163">
        <v>0.13</v>
      </c>
      <c r="M500" s="133">
        <v>23429.7</v>
      </c>
      <c r="N500" s="192">
        <f t="shared" si="180"/>
        <v>7.0000000000000007E-2</v>
      </c>
      <c r="O500" s="139"/>
    </row>
    <row r="501" spans="1:16" ht="23.25" x14ac:dyDescent="0.35">
      <c r="B501" s="102" t="s">
        <v>12</v>
      </c>
      <c r="C501" s="101"/>
      <c r="D501" s="101">
        <v>0.15</v>
      </c>
      <c r="E501" s="100">
        <v>1000</v>
      </c>
      <c r="F501" s="124">
        <f t="shared" si="178"/>
        <v>135610</v>
      </c>
      <c r="G501" s="98">
        <v>135.61000000000001</v>
      </c>
      <c r="H501" s="98">
        <v>304.98</v>
      </c>
      <c r="I501" s="124">
        <f t="shared" si="179"/>
        <v>304980</v>
      </c>
      <c r="J501" s="173">
        <f>F501*D501</f>
        <v>20341.5</v>
      </c>
      <c r="K501" s="123">
        <f>I501*D501</f>
        <v>45747</v>
      </c>
      <c r="L501" s="163">
        <v>0.13</v>
      </c>
      <c r="M501" s="133">
        <v>21348.69</v>
      </c>
      <c r="N501" s="192">
        <f t="shared" si="180"/>
        <v>7.0000295101318111E-2</v>
      </c>
      <c r="O501" s="131"/>
    </row>
    <row r="502" spans="1:16" ht="79.5" customHeight="1" thickBot="1" x14ac:dyDescent="0.4">
      <c r="A502" s="90"/>
      <c r="B502" s="156" t="s">
        <v>77</v>
      </c>
      <c r="C502" s="110">
        <v>1.2</v>
      </c>
      <c r="D502" s="110">
        <v>0.02</v>
      </c>
      <c r="E502" s="100"/>
      <c r="F502" s="124"/>
      <c r="G502" s="98"/>
      <c r="H502" s="98"/>
      <c r="I502" s="124"/>
      <c r="J502" s="173"/>
      <c r="K502" s="123"/>
      <c r="L502" s="163"/>
      <c r="M502" s="133"/>
      <c r="N502" s="190"/>
      <c r="O502" s="138"/>
    </row>
    <row r="503" spans="1:16" ht="23.25" x14ac:dyDescent="0.35">
      <c r="B503" s="99" t="s">
        <v>13</v>
      </c>
      <c r="C503" s="101"/>
      <c r="D503" s="101"/>
      <c r="E503" s="100"/>
      <c r="F503" s="124"/>
      <c r="G503" s="98"/>
      <c r="H503" s="98"/>
      <c r="I503" s="124"/>
      <c r="J503" s="173"/>
      <c r="K503" s="123"/>
      <c r="L503" s="163"/>
      <c r="M503" s="133"/>
      <c r="N503" s="190"/>
      <c r="O503" s="138"/>
    </row>
    <row r="504" spans="1:16" ht="23.25" x14ac:dyDescent="0.35">
      <c r="B504" s="102" t="s">
        <v>6</v>
      </c>
      <c r="C504" s="101">
        <v>1.2</v>
      </c>
      <c r="D504" s="101"/>
      <c r="E504" s="117">
        <v>100000</v>
      </c>
      <c r="F504" s="124">
        <f t="shared" ref="F504:F509" si="181">E504*G504</f>
        <v>151000</v>
      </c>
      <c r="G504" s="98">
        <v>1.51</v>
      </c>
      <c r="H504" s="98">
        <v>1.52</v>
      </c>
      <c r="I504" s="124">
        <f t="shared" ref="I504:I509" si="182">E504*H504</f>
        <v>152000</v>
      </c>
      <c r="J504" s="173">
        <f>F504*C504</f>
        <v>181200</v>
      </c>
      <c r="K504" s="123">
        <f>I504*C504</f>
        <v>182400</v>
      </c>
      <c r="L504" s="168">
        <v>1.2</v>
      </c>
      <c r="M504" s="133">
        <v>199120</v>
      </c>
      <c r="N504" s="192">
        <f t="shared" ref="N504:N509" si="183">M504/I504</f>
        <v>1.31</v>
      </c>
      <c r="O504" s="140"/>
      <c r="P504" s="185"/>
    </row>
    <row r="505" spans="1:16" ht="23.25" x14ac:dyDescent="0.35">
      <c r="B505" s="102" t="s">
        <v>8</v>
      </c>
      <c r="C505" s="101"/>
      <c r="D505" s="101">
        <v>0.02</v>
      </c>
      <c r="E505" s="117">
        <v>100000</v>
      </c>
      <c r="F505" s="124">
        <f t="shared" si="181"/>
        <v>151000</v>
      </c>
      <c r="G505" s="98">
        <v>1.51</v>
      </c>
      <c r="H505" s="98">
        <v>1.52</v>
      </c>
      <c r="I505" s="124">
        <f t="shared" si="182"/>
        <v>152000</v>
      </c>
      <c r="J505" s="173">
        <f>F505*D505</f>
        <v>3020</v>
      </c>
      <c r="K505" s="123">
        <f>I505*D505</f>
        <v>3040</v>
      </c>
      <c r="L505" s="168">
        <v>1.2</v>
      </c>
      <c r="M505" s="133">
        <v>199120</v>
      </c>
      <c r="N505" s="192">
        <f t="shared" si="183"/>
        <v>1.31</v>
      </c>
      <c r="O505" s="131"/>
    </row>
    <row r="506" spans="1:16" ht="23.25" x14ac:dyDescent="0.35">
      <c r="B506" s="102" t="s">
        <v>9</v>
      </c>
      <c r="C506" s="101"/>
      <c r="D506" s="101">
        <v>0.02</v>
      </c>
      <c r="E506" s="117">
        <v>100000</v>
      </c>
      <c r="F506" s="124">
        <f t="shared" si="181"/>
        <v>151000</v>
      </c>
      <c r="G506" s="98">
        <v>1.51</v>
      </c>
      <c r="H506" s="98">
        <v>1.52</v>
      </c>
      <c r="I506" s="124">
        <f t="shared" si="182"/>
        <v>152000</v>
      </c>
      <c r="J506" s="173">
        <f>F506*D506</f>
        <v>3020</v>
      </c>
      <c r="K506" s="123">
        <f>I506*D506</f>
        <v>3040</v>
      </c>
      <c r="L506" s="168">
        <v>1.2</v>
      </c>
      <c r="M506" s="133">
        <v>199120</v>
      </c>
      <c r="N506" s="192">
        <f t="shared" si="183"/>
        <v>1.31</v>
      </c>
      <c r="O506" s="131"/>
    </row>
    <row r="507" spans="1:16" ht="23.25" x14ac:dyDescent="0.35">
      <c r="B507" s="102" t="s">
        <v>10</v>
      </c>
      <c r="C507" s="101"/>
      <c r="D507" s="101">
        <v>0.02</v>
      </c>
      <c r="E507" s="117">
        <v>100000</v>
      </c>
      <c r="F507" s="124">
        <f t="shared" si="181"/>
        <v>151000</v>
      </c>
      <c r="G507" s="98">
        <v>1.51</v>
      </c>
      <c r="H507" s="98">
        <v>1.52</v>
      </c>
      <c r="I507" s="124">
        <f t="shared" si="182"/>
        <v>152000</v>
      </c>
      <c r="J507" s="173">
        <f>F507*D507</f>
        <v>3020</v>
      </c>
      <c r="K507" s="123">
        <f>I507*D507</f>
        <v>3040</v>
      </c>
      <c r="L507" s="168">
        <v>1.2</v>
      </c>
      <c r="M507" s="133">
        <v>199120</v>
      </c>
      <c r="N507" s="192">
        <f t="shared" si="183"/>
        <v>1.31</v>
      </c>
      <c r="O507" s="131"/>
    </row>
    <row r="508" spans="1:16" ht="23.25" x14ac:dyDescent="0.35">
      <c r="B508" s="102" t="s">
        <v>11</v>
      </c>
      <c r="C508" s="101"/>
      <c r="D508" s="101">
        <v>0.02</v>
      </c>
      <c r="E508" s="117">
        <v>100000</v>
      </c>
      <c r="F508" s="124">
        <f t="shared" si="181"/>
        <v>151000</v>
      </c>
      <c r="G508" s="98">
        <v>1.51</v>
      </c>
      <c r="H508" s="98">
        <v>1.52</v>
      </c>
      <c r="I508" s="124">
        <f t="shared" si="182"/>
        <v>152000</v>
      </c>
      <c r="J508" s="173">
        <f>F508*D508</f>
        <v>3020</v>
      </c>
      <c r="K508" s="123">
        <f>I508*D508</f>
        <v>3040</v>
      </c>
      <c r="L508" s="168">
        <v>1.2</v>
      </c>
      <c r="M508" s="133">
        <v>199120</v>
      </c>
      <c r="N508" s="192">
        <f t="shared" si="183"/>
        <v>1.31</v>
      </c>
      <c r="O508" s="131"/>
    </row>
    <row r="509" spans="1:16" ht="23.25" x14ac:dyDescent="0.35">
      <c r="B509" s="102" t="s">
        <v>12</v>
      </c>
      <c r="C509" s="101"/>
      <c r="D509" s="101">
        <v>0.02</v>
      </c>
      <c r="E509" s="117">
        <v>100000</v>
      </c>
      <c r="F509" s="124">
        <f t="shared" si="181"/>
        <v>151000</v>
      </c>
      <c r="G509" s="98">
        <v>1.51</v>
      </c>
      <c r="H509" s="98">
        <v>1.52</v>
      </c>
      <c r="I509" s="124">
        <f t="shared" si="182"/>
        <v>152000</v>
      </c>
      <c r="J509" s="173">
        <f>F509*D509</f>
        <v>3020</v>
      </c>
      <c r="K509" s="123">
        <f>I509*D509</f>
        <v>3040</v>
      </c>
      <c r="L509" s="168">
        <v>1.2</v>
      </c>
      <c r="M509" s="133">
        <v>199120</v>
      </c>
      <c r="N509" s="192">
        <f t="shared" si="183"/>
        <v>1.31</v>
      </c>
      <c r="O509" s="131"/>
    </row>
    <row r="510" spans="1:16" ht="68.25" customHeight="1" thickBot="1" x14ac:dyDescent="0.4">
      <c r="A510" s="90"/>
      <c r="B510" s="156" t="s">
        <v>78</v>
      </c>
      <c r="C510" s="110">
        <v>1.2</v>
      </c>
      <c r="D510" s="110">
        <v>1.2</v>
      </c>
      <c r="E510" s="100"/>
      <c r="F510" s="124"/>
      <c r="G510" s="98"/>
      <c r="H510" s="98"/>
      <c r="I510" s="124"/>
      <c r="J510" s="173"/>
      <c r="K510" s="123"/>
      <c r="L510" s="163"/>
      <c r="M510" s="133"/>
      <c r="N510" s="196"/>
      <c r="O510" s="140"/>
    </row>
    <row r="511" spans="1:16" ht="23.25" x14ac:dyDescent="0.35">
      <c r="B511" s="99" t="s">
        <v>13</v>
      </c>
      <c r="C511" s="101"/>
      <c r="D511" s="101"/>
      <c r="E511" s="100"/>
      <c r="F511" s="124"/>
      <c r="G511" s="98"/>
      <c r="H511" s="98"/>
      <c r="I511" s="124"/>
      <c r="J511" s="173"/>
      <c r="K511" s="123"/>
      <c r="L511" s="163"/>
      <c r="M511" s="133"/>
      <c r="N511" s="190"/>
      <c r="O511" s="138"/>
    </row>
    <row r="512" spans="1:16" ht="23.25" x14ac:dyDescent="0.35">
      <c r="B512" s="102" t="s">
        <v>6</v>
      </c>
      <c r="C512" s="101">
        <v>1.2</v>
      </c>
      <c r="D512" s="101"/>
      <c r="E512" s="100">
        <v>40000</v>
      </c>
      <c r="F512" s="124">
        <f t="shared" ref="F512:F517" si="184">E512*G512</f>
        <v>60400</v>
      </c>
      <c r="G512" s="98">
        <v>1.51</v>
      </c>
      <c r="H512" s="98">
        <v>1.52</v>
      </c>
      <c r="I512" s="124">
        <f t="shared" ref="I512:I517" si="185">E512*H512</f>
        <v>60800</v>
      </c>
      <c r="J512" s="173">
        <f>F512*C512</f>
        <v>72480</v>
      </c>
      <c r="K512" s="123">
        <f>I512*C512</f>
        <v>72960</v>
      </c>
      <c r="L512" s="168">
        <v>1.2</v>
      </c>
      <c r="M512" s="133">
        <v>79648</v>
      </c>
      <c r="N512" s="192">
        <f t="shared" ref="N512:N517" si="186">M512/I512</f>
        <v>1.31</v>
      </c>
      <c r="O512" s="140"/>
    </row>
    <row r="513" spans="1:16" ht="23.25" x14ac:dyDescent="0.35">
      <c r="B513" s="102" t="s">
        <v>8</v>
      </c>
      <c r="C513" s="101"/>
      <c r="D513" s="101">
        <v>1.2</v>
      </c>
      <c r="E513" s="100">
        <v>40000</v>
      </c>
      <c r="F513" s="124">
        <f t="shared" si="184"/>
        <v>60400</v>
      </c>
      <c r="G513" s="98">
        <v>1.51</v>
      </c>
      <c r="H513" s="98">
        <v>1.52</v>
      </c>
      <c r="I513" s="124">
        <f t="shared" si="185"/>
        <v>60800</v>
      </c>
      <c r="J513" s="173">
        <f>F513*D513</f>
        <v>72480</v>
      </c>
      <c r="K513" s="123">
        <f>I513*D513</f>
        <v>72960</v>
      </c>
      <c r="L513" s="168">
        <v>1.2</v>
      </c>
      <c r="M513" s="133">
        <v>79648</v>
      </c>
      <c r="N513" s="192">
        <f t="shared" si="186"/>
        <v>1.31</v>
      </c>
      <c r="O513" s="140"/>
    </row>
    <row r="514" spans="1:16" ht="23.25" x14ac:dyDescent="0.35">
      <c r="B514" s="102" t="s">
        <v>9</v>
      </c>
      <c r="C514" s="101"/>
      <c r="D514" s="101">
        <v>1.2</v>
      </c>
      <c r="E514" s="100">
        <v>40000</v>
      </c>
      <c r="F514" s="124">
        <f t="shared" si="184"/>
        <v>60400</v>
      </c>
      <c r="G514" s="98">
        <v>1.51</v>
      </c>
      <c r="H514" s="98">
        <v>1.52</v>
      </c>
      <c r="I514" s="124">
        <f t="shared" si="185"/>
        <v>60800</v>
      </c>
      <c r="J514" s="173">
        <f>F514*D514</f>
        <v>72480</v>
      </c>
      <c r="K514" s="123">
        <f>I514*D514</f>
        <v>72960</v>
      </c>
      <c r="L514" s="168">
        <v>1.2</v>
      </c>
      <c r="M514" s="133">
        <v>79648</v>
      </c>
      <c r="N514" s="192">
        <f t="shared" si="186"/>
        <v>1.31</v>
      </c>
      <c r="O514" s="140"/>
    </row>
    <row r="515" spans="1:16" ht="23.25" x14ac:dyDescent="0.35">
      <c r="B515" s="102" t="s">
        <v>10</v>
      </c>
      <c r="C515" s="101"/>
      <c r="D515" s="101">
        <v>1.2</v>
      </c>
      <c r="E515" s="100">
        <v>40000</v>
      </c>
      <c r="F515" s="124">
        <f t="shared" si="184"/>
        <v>60400</v>
      </c>
      <c r="G515" s="98">
        <v>1.51</v>
      </c>
      <c r="H515" s="98">
        <v>1.52</v>
      </c>
      <c r="I515" s="124">
        <f t="shared" si="185"/>
        <v>60800</v>
      </c>
      <c r="J515" s="173">
        <f>F515*D515</f>
        <v>72480</v>
      </c>
      <c r="K515" s="123">
        <f>I515*D515</f>
        <v>72960</v>
      </c>
      <c r="L515" s="168">
        <v>1.2</v>
      </c>
      <c r="M515" s="133">
        <v>79648</v>
      </c>
      <c r="N515" s="192">
        <f t="shared" si="186"/>
        <v>1.31</v>
      </c>
      <c r="O515" s="140"/>
    </row>
    <row r="516" spans="1:16" ht="23.25" x14ac:dyDescent="0.35">
      <c r="B516" s="102" t="s">
        <v>11</v>
      </c>
      <c r="C516" s="101"/>
      <c r="D516" s="101">
        <v>1.2</v>
      </c>
      <c r="E516" s="100">
        <v>40000</v>
      </c>
      <c r="F516" s="124">
        <f t="shared" si="184"/>
        <v>60400</v>
      </c>
      <c r="G516" s="98">
        <v>1.51</v>
      </c>
      <c r="H516" s="98">
        <v>1.52</v>
      </c>
      <c r="I516" s="124">
        <f t="shared" si="185"/>
        <v>60800</v>
      </c>
      <c r="J516" s="173">
        <f>F516*D516</f>
        <v>72480</v>
      </c>
      <c r="K516" s="123">
        <f>I516*D516</f>
        <v>72960</v>
      </c>
      <c r="L516" s="168">
        <v>1.2</v>
      </c>
      <c r="M516" s="133">
        <v>79648</v>
      </c>
      <c r="N516" s="192">
        <f t="shared" si="186"/>
        <v>1.31</v>
      </c>
      <c r="O516" s="140"/>
    </row>
    <row r="517" spans="1:16" ht="23.25" x14ac:dyDescent="0.35">
      <c r="B517" s="102" t="s">
        <v>12</v>
      </c>
      <c r="C517" s="101"/>
      <c r="D517" s="101">
        <v>1.2</v>
      </c>
      <c r="E517" s="100">
        <v>40000</v>
      </c>
      <c r="F517" s="124">
        <f t="shared" si="184"/>
        <v>60400</v>
      </c>
      <c r="G517" s="98">
        <v>1.51</v>
      </c>
      <c r="H517" s="98">
        <v>1.52</v>
      </c>
      <c r="I517" s="124">
        <f t="shared" si="185"/>
        <v>60800</v>
      </c>
      <c r="J517" s="173">
        <f>F517*D517</f>
        <v>72480</v>
      </c>
      <c r="K517" s="123">
        <f>I517*D517</f>
        <v>72960</v>
      </c>
      <c r="L517" s="168">
        <v>1.2</v>
      </c>
      <c r="M517" s="133">
        <v>79648</v>
      </c>
      <c r="N517" s="192">
        <f t="shared" si="186"/>
        <v>1.31</v>
      </c>
      <c r="O517" s="140"/>
    </row>
    <row r="518" spans="1:16" ht="107.25" customHeight="1" thickBot="1" x14ac:dyDescent="0.4">
      <c r="A518" s="90"/>
      <c r="B518" s="156" t="s">
        <v>107</v>
      </c>
      <c r="C518" s="110">
        <v>0.5</v>
      </c>
      <c r="D518" s="110">
        <v>0.5</v>
      </c>
      <c r="E518" s="100"/>
      <c r="F518" s="124"/>
      <c r="G518" s="98"/>
      <c r="H518" s="98"/>
      <c r="I518" s="124"/>
      <c r="J518" s="173"/>
      <c r="K518" s="123"/>
      <c r="L518" s="163"/>
      <c r="M518" s="133"/>
      <c r="N518" s="190"/>
      <c r="O518" s="138"/>
    </row>
    <row r="519" spans="1:16" ht="23.25" x14ac:dyDescent="0.35">
      <c r="B519" s="99" t="s">
        <v>13</v>
      </c>
      <c r="C519" s="101"/>
      <c r="D519" s="101"/>
      <c r="E519" s="100"/>
      <c r="F519" s="124"/>
      <c r="G519" s="98"/>
      <c r="H519" s="98"/>
      <c r="I519" s="124"/>
      <c r="J519" s="173"/>
      <c r="K519" s="123"/>
      <c r="L519" s="163"/>
      <c r="M519" s="133"/>
      <c r="N519" s="190"/>
      <c r="O519" s="138"/>
    </row>
    <row r="520" spans="1:16" ht="23.25" x14ac:dyDescent="0.35">
      <c r="B520" s="102" t="s">
        <v>6</v>
      </c>
      <c r="C520" s="101">
        <v>0.5</v>
      </c>
      <c r="D520" s="101"/>
      <c r="E520" s="100">
        <v>100000</v>
      </c>
      <c r="F520" s="124">
        <f t="shared" ref="F520:F525" si="187">E520*G520</f>
        <v>151000</v>
      </c>
      <c r="G520" s="98">
        <v>1.51</v>
      </c>
      <c r="H520" s="98">
        <v>1.52</v>
      </c>
      <c r="I520" s="124">
        <f t="shared" ref="I520:I525" si="188">H520*E520</f>
        <v>152000</v>
      </c>
      <c r="J520" s="173">
        <f>F520*C520</f>
        <v>75500</v>
      </c>
      <c r="K520" s="123">
        <f>I520*C520</f>
        <v>76000</v>
      </c>
      <c r="L520" s="168">
        <v>0.5</v>
      </c>
      <c r="M520" s="133">
        <v>83600</v>
      </c>
      <c r="N520" s="195">
        <f t="shared" ref="N520:N525" si="189">M520/I520</f>
        <v>0.55000000000000004</v>
      </c>
      <c r="O520" s="140"/>
      <c r="P520" s="185"/>
    </row>
    <row r="521" spans="1:16" ht="23.25" x14ac:dyDescent="0.35">
      <c r="B521" s="102" t="s">
        <v>8</v>
      </c>
      <c r="C521" s="101"/>
      <c r="D521" s="101">
        <v>0.5</v>
      </c>
      <c r="E521" s="100">
        <v>100000</v>
      </c>
      <c r="F521" s="124">
        <f t="shared" si="187"/>
        <v>151000</v>
      </c>
      <c r="G521" s="98">
        <v>1.51</v>
      </c>
      <c r="H521" s="98">
        <v>1.52</v>
      </c>
      <c r="I521" s="124">
        <f t="shared" si="188"/>
        <v>152000</v>
      </c>
      <c r="J521" s="173">
        <f>F521*D521</f>
        <v>75500</v>
      </c>
      <c r="K521" s="123">
        <f>I521*D521</f>
        <v>76000</v>
      </c>
      <c r="L521" s="168">
        <v>0.5</v>
      </c>
      <c r="M521" s="133">
        <v>83600</v>
      </c>
      <c r="N521" s="195">
        <f t="shared" si="189"/>
        <v>0.55000000000000004</v>
      </c>
      <c r="O521" s="140"/>
    </row>
    <row r="522" spans="1:16" ht="23.25" x14ac:dyDescent="0.35">
      <c r="B522" s="102" t="s">
        <v>9</v>
      </c>
      <c r="C522" s="101"/>
      <c r="D522" s="101">
        <v>0.5</v>
      </c>
      <c r="E522" s="100">
        <v>100000</v>
      </c>
      <c r="F522" s="124">
        <f t="shared" si="187"/>
        <v>151000</v>
      </c>
      <c r="G522" s="98">
        <v>1.51</v>
      </c>
      <c r="H522" s="98">
        <v>1.52</v>
      </c>
      <c r="I522" s="124">
        <f t="shared" si="188"/>
        <v>152000</v>
      </c>
      <c r="J522" s="173">
        <f>F522*D522</f>
        <v>75500</v>
      </c>
      <c r="K522" s="123">
        <f>I522*D522</f>
        <v>76000</v>
      </c>
      <c r="L522" s="168">
        <v>0.5</v>
      </c>
      <c r="M522" s="133">
        <v>83600</v>
      </c>
      <c r="N522" s="195">
        <f t="shared" si="189"/>
        <v>0.55000000000000004</v>
      </c>
      <c r="O522" s="143"/>
    </row>
    <row r="523" spans="1:16" ht="23.25" x14ac:dyDescent="0.35">
      <c r="B523" s="102" t="s">
        <v>10</v>
      </c>
      <c r="C523" s="101"/>
      <c r="D523" s="101">
        <v>0.5</v>
      </c>
      <c r="E523" s="100">
        <v>100000</v>
      </c>
      <c r="F523" s="124">
        <f t="shared" si="187"/>
        <v>151000</v>
      </c>
      <c r="G523" s="98">
        <v>1.51</v>
      </c>
      <c r="H523" s="98">
        <v>1.52</v>
      </c>
      <c r="I523" s="124">
        <f t="shared" si="188"/>
        <v>152000</v>
      </c>
      <c r="J523" s="173">
        <f>F523*D523</f>
        <v>75500</v>
      </c>
      <c r="K523" s="123">
        <f>I523*D523</f>
        <v>76000</v>
      </c>
      <c r="L523" s="168">
        <v>0.5</v>
      </c>
      <c r="M523" s="133">
        <v>83600</v>
      </c>
      <c r="N523" s="195">
        <f t="shared" si="189"/>
        <v>0.55000000000000004</v>
      </c>
      <c r="O523" s="143"/>
    </row>
    <row r="524" spans="1:16" ht="23.25" x14ac:dyDescent="0.35">
      <c r="B524" s="102" t="s">
        <v>11</v>
      </c>
      <c r="C524" s="101"/>
      <c r="D524" s="101">
        <v>0.5</v>
      </c>
      <c r="E524" s="100">
        <v>100000</v>
      </c>
      <c r="F524" s="124">
        <f t="shared" si="187"/>
        <v>151000</v>
      </c>
      <c r="G524" s="98">
        <v>1.51</v>
      </c>
      <c r="H524" s="98">
        <v>1.52</v>
      </c>
      <c r="I524" s="124">
        <f t="shared" si="188"/>
        <v>152000</v>
      </c>
      <c r="J524" s="173">
        <f>F524*D524</f>
        <v>75500</v>
      </c>
      <c r="K524" s="123">
        <f>I524*D524</f>
        <v>76000</v>
      </c>
      <c r="L524" s="168">
        <v>0.5</v>
      </c>
      <c r="M524" s="133">
        <v>83600</v>
      </c>
      <c r="N524" s="195">
        <f t="shared" si="189"/>
        <v>0.55000000000000004</v>
      </c>
      <c r="O524" s="143"/>
    </row>
    <row r="525" spans="1:16" ht="23.25" x14ac:dyDescent="0.35">
      <c r="B525" s="102" t="s">
        <v>12</v>
      </c>
      <c r="C525" s="101"/>
      <c r="D525" s="101">
        <v>0.5</v>
      </c>
      <c r="E525" s="100">
        <v>100000</v>
      </c>
      <c r="F525" s="124">
        <f t="shared" si="187"/>
        <v>151000</v>
      </c>
      <c r="G525" s="98">
        <v>1.51</v>
      </c>
      <c r="H525" s="98">
        <v>1.52</v>
      </c>
      <c r="I525" s="124">
        <f t="shared" si="188"/>
        <v>152000</v>
      </c>
      <c r="J525" s="173">
        <f>F525*D525</f>
        <v>75500</v>
      </c>
      <c r="K525" s="123">
        <f>I525*D525</f>
        <v>76000</v>
      </c>
      <c r="L525" s="168">
        <v>0.5</v>
      </c>
      <c r="M525" s="133">
        <v>83600</v>
      </c>
      <c r="N525" s="195">
        <f t="shared" si="189"/>
        <v>0.55000000000000004</v>
      </c>
      <c r="O525" s="143"/>
    </row>
    <row r="526" spans="1:16" s="150" customFormat="1" ht="69.75" customHeight="1" thickBot="1" x14ac:dyDescent="0.45">
      <c r="B526" s="209" t="s">
        <v>21</v>
      </c>
      <c r="C526" s="210"/>
      <c r="D526" s="210"/>
      <c r="E526" s="210"/>
      <c r="F526" s="210"/>
      <c r="G526" s="210"/>
      <c r="H526" s="210"/>
      <c r="I526" s="210"/>
      <c r="J526" s="210"/>
      <c r="K526" s="210"/>
      <c r="L526" s="210"/>
      <c r="M526" s="210"/>
      <c r="N526" s="211"/>
      <c r="O526" s="177"/>
      <c r="P526" s="201"/>
    </row>
    <row r="527" spans="1:16" s="97" customFormat="1" ht="380.25" customHeight="1" x14ac:dyDescent="0.35">
      <c r="B527" s="155" t="s">
        <v>79</v>
      </c>
      <c r="C527" s="106">
        <v>6</v>
      </c>
      <c r="D527" s="106">
        <v>8.9999999999999993E-3</v>
      </c>
      <c r="E527" s="119"/>
      <c r="F527" s="129"/>
      <c r="G527" s="120"/>
      <c r="H527" s="120"/>
      <c r="I527" s="129"/>
      <c r="J527" s="175"/>
      <c r="K527" s="160"/>
      <c r="L527" s="166"/>
      <c r="M527" s="135"/>
      <c r="N527" s="198"/>
      <c r="O527" s="144"/>
      <c r="P527" s="204"/>
    </row>
    <row r="528" spans="1:16" ht="23.25" x14ac:dyDescent="0.35">
      <c r="A528" s="90"/>
      <c r="B528" s="99" t="s">
        <v>13</v>
      </c>
      <c r="C528" s="101"/>
      <c r="D528" s="101"/>
      <c r="E528" s="100"/>
      <c r="F528" s="124"/>
      <c r="G528" s="98"/>
      <c r="H528" s="98"/>
      <c r="I528" s="124"/>
      <c r="J528" s="173"/>
      <c r="K528" s="123"/>
      <c r="L528" s="163"/>
      <c r="M528" s="133"/>
      <c r="N528" s="190"/>
      <c r="O528" s="138"/>
    </row>
    <row r="529" spans="1:16" ht="23.25" x14ac:dyDescent="0.35">
      <c r="B529" s="102" t="s">
        <v>6</v>
      </c>
      <c r="C529" s="101">
        <v>6</v>
      </c>
      <c r="D529" s="101"/>
      <c r="E529" s="100">
        <v>1000</v>
      </c>
      <c r="F529" s="124">
        <f t="shared" ref="F529:F534" si="190">E529*G529</f>
        <v>1490</v>
      </c>
      <c r="G529" s="98">
        <v>1.49</v>
      </c>
      <c r="H529" s="98">
        <v>1.49</v>
      </c>
      <c r="I529" s="124">
        <f t="shared" ref="I529:I534" si="191">H529*E529</f>
        <v>1490</v>
      </c>
      <c r="J529" s="173">
        <f>F529*C529</f>
        <v>8940</v>
      </c>
      <c r="K529" s="123">
        <f>I529*C529</f>
        <v>8940</v>
      </c>
      <c r="L529" s="170">
        <v>4</v>
      </c>
      <c r="M529" s="133">
        <f>J529*5/100+J529</f>
        <v>9387</v>
      </c>
      <c r="N529" s="196">
        <f t="shared" ref="N529:N534" si="192">M529/I529</f>
        <v>6.3</v>
      </c>
      <c r="O529" s="131"/>
      <c r="P529" s="185"/>
    </row>
    <row r="530" spans="1:16" ht="23.25" x14ac:dyDescent="0.35">
      <c r="B530" s="102" t="s">
        <v>8</v>
      </c>
      <c r="C530" s="101"/>
      <c r="D530" s="101">
        <v>8.9999999999999993E-3</v>
      </c>
      <c r="E530" s="100">
        <v>1000</v>
      </c>
      <c r="F530" s="124">
        <f t="shared" si="190"/>
        <v>1490</v>
      </c>
      <c r="G530" s="98">
        <v>1.49</v>
      </c>
      <c r="H530" s="98">
        <v>1.49</v>
      </c>
      <c r="I530" s="124">
        <f t="shared" si="191"/>
        <v>1490</v>
      </c>
      <c r="J530" s="173">
        <f>F530*D530</f>
        <v>13.409999999999998</v>
      </c>
      <c r="K530" s="123">
        <f>I530*D530</f>
        <v>13.409999999999998</v>
      </c>
      <c r="L530" s="170">
        <v>4</v>
      </c>
      <c r="M530" s="133">
        <f>I530*L530</f>
        <v>5960</v>
      </c>
      <c r="N530" s="197">
        <f t="shared" si="192"/>
        <v>4</v>
      </c>
      <c r="O530" s="131"/>
    </row>
    <row r="531" spans="1:16" ht="23.25" x14ac:dyDescent="0.35">
      <c r="B531" s="102" t="s">
        <v>9</v>
      </c>
      <c r="C531" s="101"/>
      <c r="D531" s="101">
        <v>8.9999999999999993E-3</v>
      </c>
      <c r="E531" s="100">
        <v>1000</v>
      </c>
      <c r="F531" s="124">
        <f t="shared" si="190"/>
        <v>1490</v>
      </c>
      <c r="G531" s="98">
        <v>1.49</v>
      </c>
      <c r="H531" s="98">
        <v>1.49</v>
      </c>
      <c r="I531" s="124">
        <f t="shared" si="191"/>
        <v>1490</v>
      </c>
      <c r="J531" s="173">
        <f>F531*D531</f>
        <v>13.409999999999998</v>
      </c>
      <c r="K531" s="123">
        <f>I531*D531</f>
        <v>13.409999999999998</v>
      </c>
      <c r="L531" s="170">
        <v>4</v>
      </c>
      <c r="M531" s="133">
        <f>I531*L531</f>
        <v>5960</v>
      </c>
      <c r="N531" s="197">
        <f t="shared" si="192"/>
        <v>4</v>
      </c>
      <c r="O531" s="131"/>
    </row>
    <row r="532" spans="1:16" ht="23.25" x14ac:dyDescent="0.35">
      <c r="B532" s="102" t="s">
        <v>10</v>
      </c>
      <c r="C532" s="101"/>
      <c r="D532" s="101">
        <v>8.9999999999999993E-3</v>
      </c>
      <c r="E532" s="100">
        <v>1000</v>
      </c>
      <c r="F532" s="124">
        <f t="shared" si="190"/>
        <v>1490</v>
      </c>
      <c r="G532" s="98">
        <v>1.49</v>
      </c>
      <c r="H532" s="98">
        <v>1.49</v>
      </c>
      <c r="I532" s="124">
        <f t="shared" si="191"/>
        <v>1490</v>
      </c>
      <c r="J532" s="173">
        <f>F532*D532</f>
        <v>13.409999999999998</v>
      </c>
      <c r="K532" s="123">
        <f>I532*D532</f>
        <v>13.409999999999998</v>
      </c>
      <c r="L532" s="170">
        <v>4</v>
      </c>
      <c r="M532" s="133">
        <f>I532*L532</f>
        <v>5960</v>
      </c>
      <c r="N532" s="197">
        <f t="shared" si="192"/>
        <v>4</v>
      </c>
      <c r="O532" s="131"/>
    </row>
    <row r="533" spans="1:16" ht="23.25" x14ac:dyDescent="0.35">
      <c r="B533" s="102" t="s">
        <v>11</v>
      </c>
      <c r="C533" s="101"/>
      <c r="D533" s="101">
        <v>8.9999999999999993E-3</v>
      </c>
      <c r="E533" s="100">
        <v>1000</v>
      </c>
      <c r="F533" s="124">
        <f t="shared" si="190"/>
        <v>1490</v>
      </c>
      <c r="G533" s="98">
        <v>1.49</v>
      </c>
      <c r="H533" s="98">
        <v>1.49</v>
      </c>
      <c r="I533" s="124">
        <f t="shared" si="191"/>
        <v>1490</v>
      </c>
      <c r="J533" s="173">
        <f>F533*D533</f>
        <v>13.409999999999998</v>
      </c>
      <c r="K533" s="123">
        <f>I533*D533</f>
        <v>13.409999999999998</v>
      </c>
      <c r="L533" s="170">
        <v>4</v>
      </c>
      <c r="M533" s="133">
        <f>I533*L533</f>
        <v>5960</v>
      </c>
      <c r="N533" s="197">
        <f t="shared" si="192"/>
        <v>4</v>
      </c>
      <c r="O533" s="131"/>
    </row>
    <row r="534" spans="1:16" ht="23.25" x14ac:dyDescent="0.35">
      <c r="B534" s="102" t="s">
        <v>12</v>
      </c>
      <c r="C534" s="101"/>
      <c r="D534" s="101">
        <v>8.9999999999999993E-3</v>
      </c>
      <c r="E534" s="100">
        <v>1000</v>
      </c>
      <c r="F534" s="124">
        <f t="shared" si="190"/>
        <v>1490</v>
      </c>
      <c r="G534" s="98">
        <v>1.49</v>
      </c>
      <c r="H534" s="98">
        <v>1.49</v>
      </c>
      <c r="I534" s="124">
        <f t="shared" si="191"/>
        <v>1490</v>
      </c>
      <c r="J534" s="173">
        <f>F534*D534</f>
        <v>13.409999999999998</v>
      </c>
      <c r="K534" s="123">
        <f>I534*D534</f>
        <v>13.409999999999998</v>
      </c>
      <c r="L534" s="170">
        <v>4</v>
      </c>
      <c r="M534" s="133">
        <f>I534*L534</f>
        <v>5960</v>
      </c>
      <c r="N534" s="197">
        <f t="shared" si="192"/>
        <v>4</v>
      </c>
      <c r="O534" s="131"/>
    </row>
    <row r="535" spans="1:16" ht="104.25" customHeight="1" thickBot="1" x14ac:dyDescent="0.4">
      <c r="A535" s="90"/>
      <c r="B535" s="156" t="s">
        <v>80</v>
      </c>
      <c r="C535" s="110">
        <v>6</v>
      </c>
      <c r="D535" s="110">
        <v>8.9999999999999993E-3</v>
      </c>
      <c r="E535" s="100"/>
      <c r="F535" s="124"/>
      <c r="G535" s="98"/>
      <c r="H535" s="98"/>
      <c r="I535" s="124"/>
      <c r="J535" s="173"/>
      <c r="K535" s="123"/>
      <c r="L535" s="163"/>
      <c r="M535" s="133"/>
      <c r="N535" s="190"/>
      <c r="O535" s="138"/>
    </row>
    <row r="536" spans="1:16" ht="23.25" x14ac:dyDescent="0.35">
      <c r="B536" s="99" t="s">
        <v>13</v>
      </c>
      <c r="C536" s="101"/>
      <c r="D536" s="101"/>
      <c r="E536" s="100"/>
      <c r="F536" s="124"/>
      <c r="G536" s="98"/>
      <c r="H536" s="98"/>
      <c r="I536" s="124"/>
      <c r="J536" s="173"/>
      <c r="K536" s="123"/>
      <c r="L536" s="163"/>
      <c r="M536" s="133"/>
      <c r="N536" s="190"/>
      <c r="O536" s="138"/>
    </row>
    <row r="537" spans="1:16" ht="23.25" x14ac:dyDescent="0.35">
      <c r="B537" s="102" t="s">
        <v>6</v>
      </c>
      <c r="C537" s="101">
        <v>6</v>
      </c>
      <c r="D537" s="101"/>
      <c r="E537" s="100">
        <v>1000</v>
      </c>
      <c r="F537" s="124">
        <f t="shared" ref="F537:F542" si="193">E537*G537</f>
        <v>1490</v>
      </c>
      <c r="G537" s="98">
        <v>1.49</v>
      </c>
      <c r="H537" s="98">
        <v>1.49</v>
      </c>
      <c r="I537" s="124">
        <f t="shared" ref="I537:I542" si="194">H537*E537</f>
        <v>1490</v>
      </c>
      <c r="J537" s="173">
        <f>F537*C537</f>
        <v>8940</v>
      </c>
      <c r="K537" s="123">
        <f>I537*C537</f>
        <v>8940</v>
      </c>
      <c r="L537" s="170">
        <v>4</v>
      </c>
      <c r="M537" s="133">
        <f>J537*5/100+J537</f>
        <v>9387</v>
      </c>
      <c r="N537" s="196">
        <f t="shared" ref="N537:N542" si="195">M537/I537</f>
        <v>6.3</v>
      </c>
      <c r="O537" s="131"/>
      <c r="P537" s="185"/>
    </row>
    <row r="538" spans="1:16" ht="23.25" x14ac:dyDescent="0.35">
      <c r="B538" s="102" t="s">
        <v>8</v>
      </c>
      <c r="C538" s="101"/>
      <c r="D538" s="101">
        <v>8.9999999999999993E-3</v>
      </c>
      <c r="E538" s="100">
        <v>1000</v>
      </c>
      <c r="F538" s="124">
        <f t="shared" si="193"/>
        <v>1490</v>
      </c>
      <c r="G538" s="98">
        <v>1.49</v>
      </c>
      <c r="H538" s="98">
        <v>1.49</v>
      </c>
      <c r="I538" s="124">
        <f t="shared" si="194"/>
        <v>1490</v>
      </c>
      <c r="J538" s="173">
        <f>F538*D538</f>
        <v>13.409999999999998</v>
      </c>
      <c r="K538" s="123">
        <f>I538*D538</f>
        <v>13.409999999999998</v>
      </c>
      <c r="L538" s="170">
        <v>4</v>
      </c>
      <c r="M538" s="133">
        <f>I538*L538</f>
        <v>5960</v>
      </c>
      <c r="N538" s="197">
        <f t="shared" si="195"/>
        <v>4</v>
      </c>
      <c r="O538" s="131"/>
    </row>
    <row r="539" spans="1:16" ht="23.25" x14ac:dyDescent="0.35">
      <c r="B539" s="102" t="s">
        <v>9</v>
      </c>
      <c r="C539" s="101"/>
      <c r="D539" s="101">
        <v>8.9999999999999993E-3</v>
      </c>
      <c r="E539" s="100">
        <v>1000</v>
      </c>
      <c r="F539" s="124">
        <f t="shared" si="193"/>
        <v>1490</v>
      </c>
      <c r="G539" s="98">
        <v>1.49</v>
      </c>
      <c r="H539" s="98">
        <v>1.49</v>
      </c>
      <c r="I539" s="124">
        <f t="shared" si="194"/>
        <v>1490</v>
      </c>
      <c r="J539" s="173">
        <f>F539*D539</f>
        <v>13.409999999999998</v>
      </c>
      <c r="K539" s="123">
        <f>I539*D539</f>
        <v>13.409999999999998</v>
      </c>
      <c r="L539" s="170">
        <v>4</v>
      </c>
      <c r="M539" s="133">
        <f>I539*L539</f>
        <v>5960</v>
      </c>
      <c r="N539" s="197">
        <f t="shared" si="195"/>
        <v>4</v>
      </c>
      <c r="O539" s="131"/>
    </row>
    <row r="540" spans="1:16" ht="23.25" x14ac:dyDescent="0.35">
      <c r="B540" s="102" t="s">
        <v>10</v>
      </c>
      <c r="C540" s="101"/>
      <c r="D540" s="101">
        <v>8.9999999999999993E-3</v>
      </c>
      <c r="E540" s="100">
        <v>1000</v>
      </c>
      <c r="F540" s="124">
        <f t="shared" si="193"/>
        <v>1490</v>
      </c>
      <c r="G540" s="98">
        <v>1.49</v>
      </c>
      <c r="H540" s="98">
        <v>1.49</v>
      </c>
      <c r="I540" s="124">
        <f t="shared" si="194"/>
        <v>1490</v>
      </c>
      <c r="J540" s="173">
        <f>F540*D540</f>
        <v>13.409999999999998</v>
      </c>
      <c r="K540" s="123">
        <f>I540*D540</f>
        <v>13.409999999999998</v>
      </c>
      <c r="L540" s="170">
        <v>4</v>
      </c>
      <c r="M540" s="133">
        <f>I540*L540</f>
        <v>5960</v>
      </c>
      <c r="N540" s="197">
        <f t="shared" si="195"/>
        <v>4</v>
      </c>
      <c r="O540" s="131"/>
    </row>
    <row r="541" spans="1:16" ht="23.25" x14ac:dyDescent="0.35">
      <c r="B541" s="102" t="s">
        <v>11</v>
      </c>
      <c r="C541" s="101"/>
      <c r="D541" s="101">
        <v>8.9999999999999993E-3</v>
      </c>
      <c r="E541" s="100">
        <v>1000</v>
      </c>
      <c r="F541" s="124">
        <f t="shared" si="193"/>
        <v>1490</v>
      </c>
      <c r="G541" s="98">
        <v>1.49</v>
      </c>
      <c r="H541" s="98">
        <v>1.49</v>
      </c>
      <c r="I541" s="124">
        <f t="shared" si="194"/>
        <v>1490</v>
      </c>
      <c r="J541" s="173">
        <f>F541*D541</f>
        <v>13.409999999999998</v>
      </c>
      <c r="K541" s="123">
        <f>I541*D541</f>
        <v>13.409999999999998</v>
      </c>
      <c r="L541" s="170">
        <v>4</v>
      </c>
      <c r="M541" s="133">
        <f>I541*L541</f>
        <v>5960</v>
      </c>
      <c r="N541" s="197">
        <f t="shared" si="195"/>
        <v>4</v>
      </c>
      <c r="O541" s="131"/>
    </row>
    <row r="542" spans="1:16" ht="23.25" x14ac:dyDescent="0.35">
      <c r="B542" s="102" t="s">
        <v>12</v>
      </c>
      <c r="C542" s="101"/>
      <c r="D542" s="101">
        <v>8.9999999999999993E-3</v>
      </c>
      <c r="E542" s="100">
        <v>1000</v>
      </c>
      <c r="F542" s="124">
        <f t="shared" si="193"/>
        <v>1490</v>
      </c>
      <c r="G542" s="98">
        <v>1.49</v>
      </c>
      <c r="H542" s="98">
        <v>1.49</v>
      </c>
      <c r="I542" s="124">
        <f t="shared" si="194"/>
        <v>1490</v>
      </c>
      <c r="J542" s="173">
        <f>F542*D542</f>
        <v>13.409999999999998</v>
      </c>
      <c r="K542" s="123">
        <f>I542*D542</f>
        <v>13.409999999999998</v>
      </c>
      <c r="L542" s="170">
        <v>4</v>
      </c>
      <c r="M542" s="133">
        <f>I542*L542</f>
        <v>5960</v>
      </c>
      <c r="N542" s="197">
        <f t="shared" si="195"/>
        <v>4</v>
      </c>
      <c r="O542" s="131"/>
    </row>
    <row r="543" spans="1:16" s="150" customFormat="1" ht="42.75" customHeight="1" thickBot="1" x14ac:dyDescent="0.45">
      <c r="B543" s="209" t="s">
        <v>22</v>
      </c>
      <c r="C543" s="210"/>
      <c r="D543" s="210"/>
      <c r="E543" s="210"/>
      <c r="F543" s="210"/>
      <c r="G543" s="210"/>
      <c r="H543" s="210"/>
      <c r="I543" s="210"/>
      <c r="J543" s="210"/>
      <c r="K543" s="210"/>
      <c r="L543" s="210"/>
      <c r="M543" s="210"/>
      <c r="N543" s="211"/>
      <c r="O543" s="177"/>
      <c r="P543" s="201"/>
    </row>
    <row r="544" spans="1:16" ht="29.25" customHeight="1" x14ac:dyDescent="0.35">
      <c r="A544" s="90"/>
      <c r="B544" s="222" t="s">
        <v>81</v>
      </c>
      <c r="C544" s="218">
        <v>2.1999999999999999E-2</v>
      </c>
      <c r="D544" s="218">
        <v>2.1999999999999999E-2</v>
      </c>
      <c r="E544" s="100"/>
      <c r="F544" s="124"/>
      <c r="G544" s="98"/>
      <c r="H544" s="98"/>
      <c r="I544" s="124"/>
      <c r="J544" s="173"/>
      <c r="K544" s="123"/>
      <c r="L544" s="163"/>
      <c r="M544" s="133"/>
      <c r="N544" s="190"/>
      <c r="O544" s="138"/>
    </row>
    <row r="545" spans="1:16" ht="148.5" customHeight="1" thickBot="1" x14ac:dyDescent="0.4">
      <c r="A545" s="90"/>
      <c r="B545" s="224"/>
      <c r="C545" s="220"/>
      <c r="D545" s="220"/>
      <c r="E545" s="100"/>
      <c r="F545" s="124"/>
      <c r="G545" s="98"/>
      <c r="H545" s="98"/>
      <c r="I545" s="124"/>
      <c r="J545" s="173"/>
      <c r="K545" s="123"/>
      <c r="L545" s="163"/>
      <c r="M545" s="133"/>
      <c r="N545" s="190"/>
      <c r="O545" s="138"/>
    </row>
    <row r="546" spans="1:16" ht="23.25" x14ac:dyDescent="0.35">
      <c r="B546" s="99" t="s">
        <v>13</v>
      </c>
      <c r="C546" s="101"/>
      <c r="D546" s="101"/>
      <c r="E546" s="100"/>
      <c r="F546" s="124"/>
      <c r="G546" s="98"/>
      <c r="H546" s="98"/>
      <c r="I546" s="124"/>
      <c r="J546" s="173"/>
      <c r="K546" s="123"/>
      <c r="L546" s="163"/>
      <c r="M546" s="133"/>
      <c r="N546" s="190"/>
      <c r="O546" s="138"/>
    </row>
    <row r="547" spans="1:16" ht="23.25" x14ac:dyDescent="0.35">
      <c r="B547" s="102" t="s">
        <v>6</v>
      </c>
      <c r="C547" s="101">
        <v>2.1999999999999999E-2</v>
      </c>
      <c r="D547" s="101"/>
      <c r="E547" s="100">
        <v>100000</v>
      </c>
      <c r="F547" s="124">
        <f t="shared" ref="F547:F552" si="196">E547*G547</f>
        <v>213000</v>
      </c>
      <c r="G547" s="98">
        <v>2.13</v>
      </c>
      <c r="H547" s="98">
        <v>5.71</v>
      </c>
      <c r="I547" s="124">
        <f t="shared" ref="I547:I552" si="197">H547*E547</f>
        <v>571000</v>
      </c>
      <c r="J547" s="173">
        <f>F547*C547</f>
        <v>4686</v>
      </c>
      <c r="K547" s="123">
        <f>I547*C547</f>
        <v>12562</v>
      </c>
      <c r="L547" s="164">
        <v>1.0999999999999999E-2</v>
      </c>
      <c r="M547" s="133">
        <v>5710</v>
      </c>
      <c r="N547" s="191">
        <f t="shared" ref="N547:N552" si="198">M547/I547</f>
        <v>0.01</v>
      </c>
      <c r="O547" s="139"/>
      <c r="P547" s="185"/>
    </row>
    <row r="548" spans="1:16" ht="23.25" x14ac:dyDescent="0.35">
      <c r="B548" s="102" t="s">
        <v>8</v>
      </c>
      <c r="C548" s="101"/>
      <c r="D548" s="101">
        <v>2.1999999999999999E-2</v>
      </c>
      <c r="E548" s="100">
        <v>100000</v>
      </c>
      <c r="F548" s="124">
        <f t="shared" si="196"/>
        <v>213000</v>
      </c>
      <c r="G548" s="98">
        <v>2.13</v>
      </c>
      <c r="H548" s="123">
        <v>5.63</v>
      </c>
      <c r="I548" s="124">
        <f t="shared" si="197"/>
        <v>563000</v>
      </c>
      <c r="J548" s="173">
        <f>F548*D548</f>
        <v>4686</v>
      </c>
      <c r="K548" s="123">
        <f>I548*D548</f>
        <v>12386</v>
      </c>
      <c r="L548" s="164">
        <v>1.0999999999999999E-2</v>
      </c>
      <c r="M548" s="133">
        <v>5630</v>
      </c>
      <c r="N548" s="191">
        <f t="shared" si="198"/>
        <v>0.01</v>
      </c>
      <c r="O548" s="145"/>
    </row>
    <row r="549" spans="1:16" ht="23.25" x14ac:dyDescent="0.35">
      <c r="B549" s="102" t="s">
        <v>9</v>
      </c>
      <c r="C549" s="101"/>
      <c r="D549" s="101">
        <v>2.1999999999999999E-2</v>
      </c>
      <c r="E549" s="100">
        <v>100000</v>
      </c>
      <c r="F549" s="124">
        <f t="shared" si="196"/>
        <v>213000</v>
      </c>
      <c r="G549" s="98">
        <v>2.13</v>
      </c>
      <c r="H549" s="123">
        <v>5.42</v>
      </c>
      <c r="I549" s="124">
        <f t="shared" si="197"/>
        <v>542000</v>
      </c>
      <c r="J549" s="173">
        <f>F549*D549</f>
        <v>4686</v>
      </c>
      <c r="K549" s="123">
        <f>I549*D549</f>
        <v>11924</v>
      </c>
      <c r="L549" s="164">
        <v>1.0999999999999999E-2</v>
      </c>
      <c r="M549" s="133">
        <v>5360</v>
      </c>
      <c r="N549" s="191">
        <f t="shared" si="198"/>
        <v>9.8892988929889306E-3</v>
      </c>
      <c r="O549" s="145"/>
    </row>
    <row r="550" spans="1:16" ht="23.25" x14ac:dyDescent="0.35">
      <c r="B550" s="102" t="s">
        <v>10</v>
      </c>
      <c r="C550" s="101"/>
      <c r="D550" s="101">
        <v>2.1999999999999999E-2</v>
      </c>
      <c r="E550" s="100">
        <v>100000</v>
      </c>
      <c r="F550" s="124">
        <f t="shared" si="196"/>
        <v>213000</v>
      </c>
      <c r="G550" s="98">
        <v>2.13</v>
      </c>
      <c r="H550" s="123">
        <v>5.82</v>
      </c>
      <c r="I550" s="124">
        <f t="shared" si="197"/>
        <v>582000</v>
      </c>
      <c r="J550" s="173">
        <f>F550*D550</f>
        <v>4686</v>
      </c>
      <c r="K550" s="123">
        <f>I550*D550</f>
        <v>12804</v>
      </c>
      <c r="L550" s="164">
        <v>1.0999999999999999E-2</v>
      </c>
      <c r="M550" s="133">
        <v>5820</v>
      </c>
      <c r="N550" s="191">
        <f t="shared" si="198"/>
        <v>0.01</v>
      </c>
      <c r="O550" s="145"/>
    </row>
    <row r="551" spans="1:16" ht="23.25" x14ac:dyDescent="0.35">
      <c r="B551" s="102" t="s">
        <v>11</v>
      </c>
      <c r="C551" s="101"/>
      <c r="D551" s="101">
        <v>2.1999999999999999E-2</v>
      </c>
      <c r="E551" s="100">
        <v>100000</v>
      </c>
      <c r="F551" s="124">
        <f t="shared" si="196"/>
        <v>213000</v>
      </c>
      <c r="G551" s="98">
        <v>2.13</v>
      </c>
      <c r="H551" s="123">
        <v>3.76</v>
      </c>
      <c r="I551" s="124">
        <f t="shared" si="197"/>
        <v>376000</v>
      </c>
      <c r="J551" s="173">
        <f>F551*D551</f>
        <v>4686</v>
      </c>
      <c r="K551" s="123">
        <f>I551*D551</f>
        <v>8272</v>
      </c>
      <c r="L551" s="164">
        <v>1.0999999999999999E-2</v>
      </c>
      <c r="M551" s="133">
        <v>5640</v>
      </c>
      <c r="N551" s="191">
        <f t="shared" si="198"/>
        <v>1.4999999999999999E-2</v>
      </c>
      <c r="O551" s="145"/>
    </row>
    <row r="552" spans="1:16" ht="23.25" x14ac:dyDescent="0.35">
      <c r="B552" s="102" t="s">
        <v>12</v>
      </c>
      <c r="C552" s="101"/>
      <c r="D552" s="101">
        <v>2.1999999999999999E-2</v>
      </c>
      <c r="E552" s="100">
        <v>100000</v>
      </c>
      <c r="F552" s="124">
        <f t="shared" si="196"/>
        <v>213000</v>
      </c>
      <c r="G552" s="98">
        <v>2.13</v>
      </c>
      <c r="H552" s="123">
        <v>4.9400000000000004</v>
      </c>
      <c r="I552" s="124">
        <f t="shared" si="197"/>
        <v>494000.00000000006</v>
      </c>
      <c r="J552" s="173">
        <f>F552*D552</f>
        <v>4686</v>
      </c>
      <c r="K552" s="123">
        <f>I552*D552</f>
        <v>10868</v>
      </c>
      <c r="L552" s="164">
        <v>1.0999999999999999E-2</v>
      </c>
      <c r="M552" s="133">
        <v>5434</v>
      </c>
      <c r="N552" s="191">
        <f t="shared" si="198"/>
        <v>1.0999999999999999E-2</v>
      </c>
      <c r="O552" s="145"/>
    </row>
    <row r="553" spans="1:16" ht="168" customHeight="1" thickBot="1" x14ac:dyDescent="0.4">
      <c r="A553" s="90"/>
      <c r="B553" s="156" t="s">
        <v>82</v>
      </c>
      <c r="C553" s="110">
        <v>2.1999999999999999E-2</v>
      </c>
      <c r="D553" s="110">
        <v>2.1999999999999999E-2</v>
      </c>
      <c r="E553" s="100"/>
      <c r="F553" s="124"/>
      <c r="G553" s="98"/>
      <c r="H553" s="98"/>
      <c r="I553" s="124"/>
      <c r="J553" s="173"/>
      <c r="K553" s="123"/>
      <c r="L553" s="163"/>
      <c r="M553" s="133"/>
      <c r="N553" s="190"/>
      <c r="O553" s="138"/>
    </row>
    <row r="554" spans="1:16" ht="23.25" x14ac:dyDescent="0.35">
      <c r="B554" s="99" t="s">
        <v>13</v>
      </c>
      <c r="C554" s="101"/>
      <c r="D554" s="101"/>
      <c r="E554" s="100"/>
      <c r="F554" s="124"/>
      <c r="G554" s="98"/>
      <c r="H554" s="98"/>
      <c r="I554" s="124"/>
      <c r="J554" s="173"/>
      <c r="K554" s="123"/>
      <c r="L554" s="163"/>
      <c r="M554" s="133"/>
      <c r="N554" s="190"/>
      <c r="O554" s="138"/>
    </row>
    <row r="555" spans="1:16" ht="23.25" x14ac:dyDescent="0.35">
      <c r="B555" s="102" t="s">
        <v>6</v>
      </c>
      <c r="C555" s="101">
        <v>2.1999999999999999E-2</v>
      </c>
      <c r="D555" s="101"/>
      <c r="E555" s="100">
        <v>100000</v>
      </c>
      <c r="F555" s="124">
        <f t="shared" ref="F555:F560" si="199">E555*G555</f>
        <v>213000</v>
      </c>
      <c r="G555" s="98">
        <v>2.13</v>
      </c>
      <c r="H555" s="98">
        <v>5.71</v>
      </c>
      <c r="I555" s="124">
        <f t="shared" ref="I555:I560" si="200">H555*E555</f>
        <v>571000</v>
      </c>
      <c r="J555" s="173">
        <f>F555*C555</f>
        <v>4686</v>
      </c>
      <c r="K555" s="123">
        <f>I555*C555</f>
        <v>12562</v>
      </c>
      <c r="L555" s="164">
        <v>1.0999999999999999E-2</v>
      </c>
      <c r="M555" s="133">
        <v>5710</v>
      </c>
      <c r="N555" s="191">
        <f t="shared" ref="N555:N560" si="201">M555/I555</f>
        <v>0.01</v>
      </c>
      <c r="O555" s="139"/>
      <c r="P555" s="185"/>
    </row>
    <row r="556" spans="1:16" ht="23.25" x14ac:dyDescent="0.35">
      <c r="B556" s="102" t="s">
        <v>8</v>
      </c>
      <c r="C556" s="101"/>
      <c r="D556" s="101">
        <v>2.1999999999999999E-2</v>
      </c>
      <c r="E556" s="100">
        <v>100000</v>
      </c>
      <c r="F556" s="124">
        <f t="shared" si="199"/>
        <v>213000</v>
      </c>
      <c r="G556" s="98">
        <v>2.13</v>
      </c>
      <c r="H556" s="123">
        <v>5.63</v>
      </c>
      <c r="I556" s="124">
        <f t="shared" si="200"/>
        <v>563000</v>
      </c>
      <c r="J556" s="173">
        <f>F556*D556</f>
        <v>4686</v>
      </c>
      <c r="K556" s="123">
        <f>I556*D556</f>
        <v>12386</v>
      </c>
      <c r="L556" s="164">
        <v>1.0999999999999999E-2</v>
      </c>
      <c r="M556" s="133">
        <v>5630</v>
      </c>
      <c r="N556" s="191">
        <f t="shared" si="201"/>
        <v>0.01</v>
      </c>
      <c r="O556" s="139"/>
    </row>
    <row r="557" spans="1:16" ht="23.25" x14ac:dyDescent="0.35">
      <c r="B557" s="102" t="s">
        <v>9</v>
      </c>
      <c r="C557" s="101"/>
      <c r="D557" s="101">
        <v>2.1999999999999999E-2</v>
      </c>
      <c r="E557" s="100">
        <v>100000</v>
      </c>
      <c r="F557" s="124">
        <f t="shared" si="199"/>
        <v>213000</v>
      </c>
      <c r="G557" s="98">
        <v>2.13</v>
      </c>
      <c r="H557" s="123">
        <v>5.42</v>
      </c>
      <c r="I557" s="124">
        <f t="shared" si="200"/>
        <v>542000</v>
      </c>
      <c r="J557" s="173">
        <f>F557*D557</f>
        <v>4686</v>
      </c>
      <c r="K557" s="123">
        <f>I557*D557</f>
        <v>11924</v>
      </c>
      <c r="L557" s="164">
        <v>1.0999999999999999E-2</v>
      </c>
      <c r="M557" s="133">
        <v>5420</v>
      </c>
      <c r="N557" s="191">
        <f t="shared" si="201"/>
        <v>0.01</v>
      </c>
      <c r="O557" s="139"/>
    </row>
    <row r="558" spans="1:16" ht="23.25" x14ac:dyDescent="0.35">
      <c r="B558" s="102" t="s">
        <v>10</v>
      </c>
      <c r="C558" s="101"/>
      <c r="D558" s="101">
        <v>2.1999999999999999E-2</v>
      </c>
      <c r="E558" s="100">
        <v>100000</v>
      </c>
      <c r="F558" s="124">
        <f t="shared" si="199"/>
        <v>213000</v>
      </c>
      <c r="G558" s="98">
        <v>2.13</v>
      </c>
      <c r="H558" s="123">
        <v>5.82</v>
      </c>
      <c r="I558" s="124">
        <f t="shared" si="200"/>
        <v>582000</v>
      </c>
      <c r="J558" s="173">
        <f>F558*D558</f>
        <v>4686</v>
      </c>
      <c r="K558" s="123">
        <f>I558*D558</f>
        <v>12804</v>
      </c>
      <c r="L558" s="164">
        <v>1.0999999999999999E-2</v>
      </c>
      <c r="M558" s="133">
        <v>5820</v>
      </c>
      <c r="N558" s="191">
        <f t="shared" si="201"/>
        <v>0.01</v>
      </c>
      <c r="O558" s="139"/>
    </row>
    <row r="559" spans="1:16" ht="23.25" x14ac:dyDescent="0.35">
      <c r="B559" s="102" t="s">
        <v>11</v>
      </c>
      <c r="C559" s="101"/>
      <c r="D559" s="101">
        <v>2.1999999999999999E-2</v>
      </c>
      <c r="E559" s="100">
        <v>100000</v>
      </c>
      <c r="F559" s="124">
        <f t="shared" si="199"/>
        <v>213000</v>
      </c>
      <c r="G559" s="98">
        <v>2.13</v>
      </c>
      <c r="H559" s="123">
        <v>3.76</v>
      </c>
      <c r="I559" s="124">
        <f t="shared" si="200"/>
        <v>376000</v>
      </c>
      <c r="J559" s="173">
        <f>F559*D559</f>
        <v>4686</v>
      </c>
      <c r="K559" s="123">
        <f>I559*D559</f>
        <v>8272</v>
      </c>
      <c r="L559" s="164">
        <v>1.0999999999999999E-2</v>
      </c>
      <c r="M559" s="133">
        <v>5640</v>
      </c>
      <c r="N559" s="191">
        <f t="shared" si="201"/>
        <v>1.4999999999999999E-2</v>
      </c>
      <c r="O559" s="139"/>
    </row>
    <row r="560" spans="1:16" ht="24" thickBot="1" x14ac:dyDescent="0.4">
      <c r="B560" s="102" t="s">
        <v>12</v>
      </c>
      <c r="C560" s="101"/>
      <c r="D560" s="101">
        <v>2.1999999999999999E-2</v>
      </c>
      <c r="E560" s="100">
        <v>100000</v>
      </c>
      <c r="F560" s="124">
        <f t="shared" si="199"/>
        <v>213000</v>
      </c>
      <c r="G560" s="98">
        <v>2.13</v>
      </c>
      <c r="H560" s="123">
        <v>4.9400000000000004</v>
      </c>
      <c r="I560" s="124">
        <f t="shared" si="200"/>
        <v>494000.00000000006</v>
      </c>
      <c r="J560" s="173">
        <f>F560*D560</f>
        <v>4686</v>
      </c>
      <c r="K560" s="123">
        <f>I560*D560</f>
        <v>10868</v>
      </c>
      <c r="L560" s="164">
        <v>1.0999999999999999E-2</v>
      </c>
      <c r="M560" s="133">
        <v>5434</v>
      </c>
      <c r="N560" s="191">
        <f t="shared" si="201"/>
        <v>1.0999999999999999E-2</v>
      </c>
      <c r="O560" s="139"/>
    </row>
    <row r="561" spans="1:16" ht="23.25" x14ac:dyDescent="0.35">
      <c r="A561" s="90"/>
      <c r="B561" s="222" t="s">
        <v>86</v>
      </c>
      <c r="C561" s="218">
        <v>1.4999999999999999E-2</v>
      </c>
      <c r="D561" s="218">
        <v>1.4999999999999999E-2</v>
      </c>
      <c r="E561" s="100"/>
      <c r="F561" s="124"/>
      <c r="G561" s="98"/>
      <c r="H561" s="98"/>
      <c r="I561" s="124"/>
      <c r="J561" s="173"/>
      <c r="K561" s="123"/>
      <c r="L561" s="163"/>
      <c r="M561" s="133"/>
      <c r="N561" s="190"/>
      <c r="O561" s="138"/>
    </row>
    <row r="562" spans="1:16" ht="23.25" x14ac:dyDescent="0.35">
      <c r="A562" s="90"/>
      <c r="B562" s="223"/>
      <c r="C562" s="219"/>
      <c r="D562" s="219"/>
      <c r="E562" s="100"/>
      <c r="F562" s="124"/>
      <c r="G562" s="98"/>
      <c r="H562" s="98"/>
      <c r="I562" s="124"/>
      <c r="J562" s="173"/>
      <c r="K562" s="123"/>
      <c r="L562" s="163"/>
      <c r="M562" s="133"/>
      <c r="N562" s="190"/>
      <c r="O562" s="138"/>
    </row>
    <row r="563" spans="1:16" ht="101.25" customHeight="1" thickBot="1" x14ac:dyDescent="0.4">
      <c r="A563" s="90"/>
      <c r="B563" s="224"/>
      <c r="C563" s="220"/>
      <c r="D563" s="220"/>
      <c r="E563" s="100"/>
      <c r="F563" s="124"/>
      <c r="G563" s="98"/>
      <c r="H563" s="98"/>
      <c r="I563" s="124"/>
      <c r="J563" s="173"/>
      <c r="K563" s="123"/>
      <c r="L563" s="163"/>
      <c r="M563" s="133"/>
      <c r="N563" s="190"/>
      <c r="O563" s="138"/>
    </row>
    <row r="564" spans="1:16" ht="23.25" x14ac:dyDescent="0.35">
      <c r="B564" s="99" t="s">
        <v>13</v>
      </c>
      <c r="C564" s="101"/>
      <c r="D564" s="101"/>
      <c r="E564" s="100"/>
      <c r="F564" s="124"/>
      <c r="G564" s="98"/>
      <c r="H564" s="98"/>
      <c r="I564" s="124"/>
      <c r="J564" s="173"/>
      <c r="K564" s="123"/>
      <c r="L564" s="163"/>
      <c r="M564" s="133"/>
      <c r="N564" s="190"/>
      <c r="O564" s="138"/>
    </row>
    <row r="565" spans="1:16" ht="23.25" x14ac:dyDescent="0.35">
      <c r="B565" s="102" t="s">
        <v>6</v>
      </c>
      <c r="C565" s="101">
        <v>1.4999999999999999E-2</v>
      </c>
      <c r="D565" s="101"/>
      <c r="E565" s="100">
        <v>10000</v>
      </c>
      <c r="F565" s="124">
        <f t="shared" ref="F565:F570" si="202">E565*G565</f>
        <v>21300</v>
      </c>
      <c r="G565" s="98">
        <v>2.13</v>
      </c>
      <c r="H565" s="98">
        <v>5.71</v>
      </c>
      <c r="I565" s="124">
        <f t="shared" ref="I565:I570" si="203">H565*E565</f>
        <v>57100</v>
      </c>
      <c r="J565" s="173">
        <f>F565*C565</f>
        <v>319.5</v>
      </c>
      <c r="K565" s="123">
        <f>I565*C565</f>
        <v>856.5</v>
      </c>
      <c r="L565" s="163">
        <v>0.01</v>
      </c>
      <c r="M565" s="133">
        <v>856.5</v>
      </c>
      <c r="N565" s="191">
        <f t="shared" ref="N565:N570" si="204">M565/I565</f>
        <v>1.4999999999999999E-2</v>
      </c>
      <c r="O565" s="139"/>
    </row>
    <row r="566" spans="1:16" ht="23.25" x14ac:dyDescent="0.35">
      <c r="B566" s="102" t="s">
        <v>8</v>
      </c>
      <c r="C566" s="101"/>
      <c r="D566" s="101">
        <v>1.4999999999999999E-2</v>
      </c>
      <c r="E566" s="100">
        <v>10000</v>
      </c>
      <c r="F566" s="124">
        <f t="shared" si="202"/>
        <v>21300</v>
      </c>
      <c r="G566" s="98">
        <v>2.13</v>
      </c>
      <c r="H566" s="123">
        <v>5.63</v>
      </c>
      <c r="I566" s="124">
        <f t="shared" si="203"/>
        <v>56300</v>
      </c>
      <c r="J566" s="173">
        <f>F566*D566</f>
        <v>319.5</v>
      </c>
      <c r="K566" s="123">
        <f>I566*D566</f>
        <v>844.5</v>
      </c>
      <c r="L566" s="163">
        <v>0.01</v>
      </c>
      <c r="M566" s="133">
        <v>844.5</v>
      </c>
      <c r="N566" s="191">
        <f t="shared" si="204"/>
        <v>1.4999999999999999E-2</v>
      </c>
      <c r="O566" s="139"/>
    </row>
    <row r="567" spans="1:16" ht="23.25" x14ac:dyDescent="0.35">
      <c r="B567" s="102" t="s">
        <v>9</v>
      </c>
      <c r="C567" s="101"/>
      <c r="D567" s="101">
        <v>1.4999999999999999E-2</v>
      </c>
      <c r="E567" s="100">
        <v>10000</v>
      </c>
      <c r="F567" s="124">
        <f t="shared" si="202"/>
        <v>21300</v>
      </c>
      <c r="G567" s="98">
        <v>2.13</v>
      </c>
      <c r="H567" s="123">
        <v>5.42</v>
      </c>
      <c r="I567" s="124">
        <f t="shared" si="203"/>
        <v>54200</v>
      </c>
      <c r="J567" s="173">
        <f>F567*D567</f>
        <v>319.5</v>
      </c>
      <c r="K567" s="123">
        <f>I567*D567</f>
        <v>813</v>
      </c>
      <c r="L567" s="163">
        <v>0.01</v>
      </c>
      <c r="M567" s="133">
        <v>813</v>
      </c>
      <c r="N567" s="191">
        <f t="shared" si="204"/>
        <v>1.4999999999999999E-2</v>
      </c>
      <c r="O567" s="139"/>
    </row>
    <row r="568" spans="1:16" ht="23.25" x14ac:dyDescent="0.35">
      <c r="B568" s="102" t="s">
        <v>10</v>
      </c>
      <c r="C568" s="101"/>
      <c r="D568" s="101">
        <v>1.4999999999999999E-2</v>
      </c>
      <c r="E568" s="100">
        <v>10000</v>
      </c>
      <c r="F568" s="124">
        <f t="shared" si="202"/>
        <v>21300</v>
      </c>
      <c r="G568" s="98">
        <v>2.13</v>
      </c>
      <c r="H568" s="123">
        <v>5.82</v>
      </c>
      <c r="I568" s="124">
        <f t="shared" si="203"/>
        <v>58200</v>
      </c>
      <c r="J568" s="173">
        <f>F568*D568</f>
        <v>319.5</v>
      </c>
      <c r="K568" s="123">
        <f>I568*D568</f>
        <v>873</v>
      </c>
      <c r="L568" s="163">
        <v>0.01</v>
      </c>
      <c r="M568" s="133">
        <v>873</v>
      </c>
      <c r="N568" s="191">
        <f t="shared" si="204"/>
        <v>1.4999999999999999E-2</v>
      </c>
      <c r="O568" s="139"/>
      <c r="P568" s="205"/>
    </row>
    <row r="569" spans="1:16" ht="23.25" x14ac:dyDescent="0.35">
      <c r="B569" s="102" t="s">
        <v>11</v>
      </c>
      <c r="C569" s="101"/>
      <c r="D569" s="101">
        <v>1.4999999999999999E-2</v>
      </c>
      <c r="E569" s="100">
        <v>10000</v>
      </c>
      <c r="F569" s="124">
        <f t="shared" si="202"/>
        <v>21300</v>
      </c>
      <c r="G569" s="98">
        <v>2.13</v>
      </c>
      <c r="H569" s="123">
        <v>3.76</v>
      </c>
      <c r="I569" s="124">
        <f t="shared" si="203"/>
        <v>37600</v>
      </c>
      <c r="J569" s="173">
        <f>F569*D569</f>
        <v>319.5</v>
      </c>
      <c r="K569" s="123">
        <f>I569*D569</f>
        <v>564</v>
      </c>
      <c r="L569" s="163">
        <v>0.01</v>
      </c>
      <c r="M569" s="133">
        <v>564</v>
      </c>
      <c r="N569" s="191">
        <f t="shared" si="204"/>
        <v>1.4999999999999999E-2</v>
      </c>
      <c r="O569" s="139"/>
      <c r="P569" s="205"/>
    </row>
    <row r="570" spans="1:16" ht="24" thickBot="1" x14ac:dyDescent="0.4">
      <c r="B570" s="102" t="s">
        <v>12</v>
      </c>
      <c r="C570" s="101"/>
      <c r="D570" s="101">
        <v>1.4999999999999999E-2</v>
      </c>
      <c r="E570" s="100">
        <v>10000</v>
      </c>
      <c r="F570" s="124">
        <f t="shared" si="202"/>
        <v>21300</v>
      </c>
      <c r="G570" s="98">
        <v>2.13</v>
      </c>
      <c r="H570" s="123">
        <v>4.9400000000000004</v>
      </c>
      <c r="I570" s="124">
        <f t="shared" si="203"/>
        <v>49400.000000000007</v>
      </c>
      <c r="J570" s="173">
        <f>F570*D570</f>
        <v>319.5</v>
      </c>
      <c r="K570" s="123">
        <f>I570*D570</f>
        <v>741.00000000000011</v>
      </c>
      <c r="L570" s="163">
        <v>0.01</v>
      </c>
      <c r="M570" s="133">
        <v>741</v>
      </c>
      <c r="N570" s="191">
        <f t="shared" si="204"/>
        <v>1.4999999999999998E-2</v>
      </c>
      <c r="O570" s="139"/>
      <c r="P570" s="205"/>
    </row>
    <row r="571" spans="1:16" ht="44.25" customHeight="1" x14ac:dyDescent="0.35">
      <c r="A571" s="90"/>
      <c r="B571" s="222" t="s">
        <v>83</v>
      </c>
      <c r="C571" s="221">
        <v>0.15</v>
      </c>
      <c r="D571" s="221">
        <v>0.15</v>
      </c>
      <c r="E571" s="100"/>
      <c r="F571" s="124"/>
      <c r="G571" s="98"/>
      <c r="H571" s="98"/>
      <c r="I571" s="124"/>
      <c r="J571" s="173"/>
      <c r="K571" s="123"/>
      <c r="L571" s="163"/>
      <c r="M571" s="133"/>
      <c r="N571" s="190"/>
      <c r="O571" s="138"/>
      <c r="P571" s="205"/>
    </row>
    <row r="572" spans="1:16" ht="130.5" customHeight="1" thickBot="1" x14ac:dyDescent="0.4">
      <c r="A572" s="90"/>
      <c r="B572" s="224"/>
      <c r="C572" s="220"/>
      <c r="D572" s="220"/>
      <c r="E572" s="100"/>
      <c r="F572" s="124"/>
      <c r="G572" s="98"/>
      <c r="H572" s="98"/>
      <c r="I572" s="124"/>
      <c r="J572" s="173"/>
      <c r="K572" s="123"/>
      <c r="L572" s="163"/>
      <c r="M572" s="133"/>
      <c r="N572" s="190"/>
      <c r="O572" s="138"/>
      <c r="P572" s="205"/>
    </row>
    <row r="573" spans="1:16" ht="23.25" x14ac:dyDescent="0.35">
      <c r="B573" s="99" t="s">
        <v>13</v>
      </c>
      <c r="C573" s="101"/>
      <c r="D573" s="101"/>
      <c r="E573" s="100"/>
      <c r="F573" s="124"/>
      <c r="G573" s="98"/>
      <c r="H573" s="98"/>
      <c r="I573" s="124"/>
      <c r="J573" s="173"/>
      <c r="K573" s="123"/>
      <c r="L573" s="163"/>
      <c r="M573" s="133"/>
      <c r="N573" s="190"/>
      <c r="O573" s="138"/>
      <c r="P573" s="205"/>
    </row>
    <row r="574" spans="1:16" ht="23.25" x14ac:dyDescent="0.35">
      <c r="B574" s="102" t="s">
        <v>6</v>
      </c>
      <c r="C574" s="101">
        <v>0.15</v>
      </c>
      <c r="D574" s="101"/>
      <c r="E574" s="100">
        <v>30000</v>
      </c>
      <c r="F574" s="124">
        <f t="shared" ref="F574:F579" si="205">E574*G574</f>
        <v>63900</v>
      </c>
      <c r="G574" s="98">
        <v>2.13</v>
      </c>
      <c r="H574" s="98">
        <v>5.71</v>
      </c>
      <c r="I574" s="124">
        <f t="shared" ref="I574:I579" si="206">H574*E574</f>
        <v>171300</v>
      </c>
      <c r="J574" s="173">
        <f>F574*C574</f>
        <v>9585</v>
      </c>
      <c r="K574" s="123">
        <f>I574*C574</f>
        <v>25695</v>
      </c>
      <c r="L574" s="163">
        <v>7.0000000000000007E-2</v>
      </c>
      <c r="M574" s="133">
        <v>10278</v>
      </c>
      <c r="N574" s="192">
        <f t="shared" ref="N574:N579" si="207">M574/I574</f>
        <v>0.06</v>
      </c>
      <c r="O574" s="131"/>
      <c r="P574" s="205"/>
    </row>
    <row r="575" spans="1:16" ht="23.25" x14ac:dyDescent="0.35">
      <c r="B575" s="102" t="s">
        <v>8</v>
      </c>
      <c r="C575" s="101"/>
      <c r="D575" s="101">
        <v>0.15</v>
      </c>
      <c r="E575" s="100">
        <v>30000</v>
      </c>
      <c r="F575" s="124">
        <f t="shared" si="205"/>
        <v>63900</v>
      </c>
      <c r="G575" s="98">
        <v>2.13</v>
      </c>
      <c r="H575" s="123">
        <v>5.63</v>
      </c>
      <c r="I575" s="124">
        <f t="shared" si="206"/>
        <v>168900</v>
      </c>
      <c r="J575" s="173">
        <f>F575*D575</f>
        <v>9585</v>
      </c>
      <c r="K575" s="123">
        <f>I575*D575</f>
        <v>25335</v>
      </c>
      <c r="L575" s="163">
        <v>7.0000000000000007E-2</v>
      </c>
      <c r="M575" s="133">
        <v>10134</v>
      </c>
      <c r="N575" s="192">
        <f t="shared" si="207"/>
        <v>0.06</v>
      </c>
      <c r="O575" s="131"/>
      <c r="P575" s="205"/>
    </row>
    <row r="576" spans="1:16" ht="23.25" x14ac:dyDescent="0.35">
      <c r="B576" s="102" t="s">
        <v>9</v>
      </c>
      <c r="C576" s="101"/>
      <c r="D576" s="101">
        <v>0.15</v>
      </c>
      <c r="E576" s="100">
        <v>30000</v>
      </c>
      <c r="F576" s="124">
        <f t="shared" si="205"/>
        <v>63900</v>
      </c>
      <c r="G576" s="98">
        <v>2.13</v>
      </c>
      <c r="H576" s="123">
        <v>5.56</v>
      </c>
      <c r="I576" s="124">
        <f t="shared" si="206"/>
        <v>166800</v>
      </c>
      <c r="J576" s="173">
        <f>F576*D576</f>
        <v>9585</v>
      </c>
      <c r="K576" s="123">
        <f>I576*D576</f>
        <v>25020</v>
      </c>
      <c r="L576" s="163">
        <v>7.0000000000000007E-2</v>
      </c>
      <c r="M576" s="133">
        <v>10008</v>
      </c>
      <c r="N576" s="192">
        <f t="shared" si="207"/>
        <v>0.06</v>
      </c>
      <c r="O576" s="131"/>
      <c r="P576" s="205"/>
    </row>
    <row r="577" spans="1:16" ht="23.25" x14ac:dyDescent="0.35">
      <c r="B577" s="102" t="s">
        <v>10</v>
      </c>
      <c r="C577" s="101"/>
      <c r="D577" s="101">
        <v>0.15</v>
      </c>
      <c r="E577" s="100">
        <v>30000</v>
      </c>
      <c r="F577" s="124">
        <f t="shared" si="205"/>
        <v>63900</v>
      </c>
      <c r="G577" s="98">
        <v>2.13</v>
      </c>
      <c r="H577" s="123">
        <v>5.82</v>
      </c>
      <c r="I577" s="124">
        <f t="shared" si="206"/>
        <v>174600</v>
      </c>
      <c r="J577" s="173">
        <f>F577*D577</f>
        <v>9585</v>
      </c>
      <c r="K577" s="123">
        <f>I577*D577</f>
        <v>26190</v>
      </c>
      <c r="L577" s="163">
        <v>7.0000000000000007E-2</v>
      </c>
      <c r="M577" s="133">
        <v>10476</v>
      </c>
      <c r="N577" s="192">
        <f t="shared" si="207"/>
        <v>0.06</v>
      </c>
      <c r="O577" s="131"/>
      <c r="P577" s="205"/>
    </row>
    <row r="578" spans="1:16" ht="23.25" x14ac:dyDescent="0.35">
      <c r="B578" s="102" t="s">
        <v>11</v>
      </c>
      <c r="C578" s="101"/>
      <c r="D578" s="101">
        <v>0.15</v>
      </c>
      <c r="E578" s="100">
        <v>30000</v>
      </c>
      <c r="F578" s="124">
        <f t="shared" si="205"/>
        <v>63900</v>
      </c>
      <c r="G578" s="98">
        <v>2.13</v>
      </c>
      <c r="H578" s="123">
        <v>3.76</v>
      </c>
      <c r="I578" s="124">
        <f t="shared" si="206"/>
        <v>112800</v>
      </c>
      <c r="J578" s="173">
        <f>F578*D578</f>
        <v>9585</v>
      </c>
      <c r="K578" s="123">
        <f>I578*D578</f>
        <v>16920</v>
      </c>
      <c r="L578" s="163">
        <v>7.0000000000000007E-2</v>
      </c>
      <c r="M578" s="133">
        <v>10152</v>
      </c>
      <c r="N578" s="192">
        <f t="shared" si="207"/>
        <v>0.09</v>
      </c>
      <c r="O578" s="131"/>
      <c r="P578" s="205"/>
    </row>
    <row r="579" spans="1:16" ht="24" thickBot="1" x14ac:dyDescent="0.4">
      <c r="B579" s="102" t="s">
        <v>12</v>
      </c>
      <c r="C579" s="101"/>
      <c r="D579" s="101">
        <v>0.15</v>
      </c>
      <c r="E579" s="100">
        <v>30000</v>
      </c>
      <c r="F579" s="124">
        <f t="shared" si="205"/>
        <v>63900</v>
      </c>
      <c r="G579" s="98">
        <v>2.13</v>
      </c>
      <c r="H579" s="123">
        <v>4.9400000000000004</v>
      </c>
      <c r="I579" s="124">
        <f t="shared" si="206"/>
        <v>148200</v>
      </c>
      <c r="J579" s="173">
        <f>F579*D579</f>
        <v>9585</v>
      </c>
      <c r="K579" s="123">
        <f>I579*D579</f>
        <v>22230</v>
      </c>
      <c r="L579" s="163">
        <v>7.0000000000000007E-2</v>
      </c>
      <c r="M579" s="133">
        <v>10374</v>
      </c>
      <c r="N579" s="192">
        <f t="shared" si="207"/>
        <v>7.0000000000000007E-2</v>
      </c>
      <c r="O579" s="131"/>
      <c r="P579" s="205"/>
    </row>
    <row r="580" spans="1:16" ht="44.25" customHeight="1" x14ac:dyDescent="0.35">
      <c r="A580" s="90"/>
      <c r="B580" s="222" t="s">
        <v>92</v>
      </c>
      <c r="C580" s="221">
        <v>8.0000000000000002E-3</v>
      </c>
      <c r="D580" s="221">
        <v>8.0000000000000002E-3</v>
      </c>
      <c r="E580" s="100"/>
      <c r="F580" s="124"/>
      <c r="G580" s="98"/>
      <c r="H580" s="98"/>
      <c r="I580" s="124"/>
      <c r="J580" s="173"/>
      <c r="K580" s="123"/>
      <c r="L580" s="163"/>
      <c r="M580" s="133"/>
      <c r="N580" s="190"/>
      <c r="O580" s="138"/>
      <c r="P580" s="205"/>
    </row>
    <row r="581" spans="1:16" ht="55.5" customHeight="1" thickBot="1" x14ac:dyDescent="0.4">
      <c r="A581" s="90"/>
      <c r="B581" s="224"/>
      <c r="C581" s="220"/>
      <c r="D581" s="220"/>
      <c r="E581" s="100"/>
      <c r="F581" s="124"/>
      <c r="G581" s="98"/>
      <c r="H581" s="98"/>
      <c r="I581" s="124"/>
      <c r="J581" s="173"/>
      <c r="K581" s="123"/>
      <c r="L581" s="163"/>
      <c r="M581" s="133"/>
      <c r="N581" s="190"/>
      <c r="O581" s="138"/>
      <c r="P581" s="205"/>
    </row>
    <row r="582" spans="1:16" ht="23.25" x14ac:dyDescent="0.35">
      <c r="B582" s="99" t="s">
        <v>13</v>
      </c>
      <c r="C582" s="101"/>
      <c r="D582" s="101"/>
      <c r="E582" s="100"/>
      <c r="F582" s="124"/>
      <c r="G582" s="98"/>
      <c r="H582" s="98"/>
      <c r="I582" s="124"/>
      <c r="J582" s="173"/>
      <c r="K582" s="123"/>
      <c r="L582" s="163"/>
      <c r="M582" s="133"/>
      <c r="N582" s="190"/>
      <c r="O582" s="138"/>
      <c r="P582" s="205"/>
    </row>
    <row r="583" spans="1:16" ht="23.25" x14ac:dyDescent="0.35">
      <c r="B583" s="102" t="s">
        <v>6</v>
      </c>
      <c r="C583" s="101">
        <v>8.0000000000000002E-3</v>
      </c>
      <c r="D583" s="101"/>
      <c r="E583" s="100">
        <v>300000</v>
      </c>
      <c r="F583" s="124">
        <f t="shared" ref="F583:F588" si="208">E583*G583</f>
        <v>639000</v>
      </c>
      <c r="G583" s="98">
        <v>2.13</v>
      </c>
      <c r="H583" s="98">
        <v>20.89</v>
      </c>
      <c r="I583" s="124">
        <f t="shared" ref="I583:I588" si="209">H583*E583</f>
        <v>6267000</v>
      </c>
      <c r="J583" s="173">
        <f>F583*C583</f>
        <v>5112</v>
      </c>
      <c r="K583" s="123">
        <f>I583*C583</f>
        <v>50136</v>
      </c>
      <c r="L583" s="163">
        <v>7.0000000000000007E-2</v>
      </c>
      <c r="M583" s="133">
        <v>18801</v>
      </c>
      <c r="N583" s="191">
        <v>3.0000000000000001E-3</v>
      </c>
      <c r="O583" s="131"/>
      <c r="P583" s="205"/>
    </row>
    <row r="584" spans="1:16" ht="23.25" x14ac:dyDescent="0.35">
      <c r="B584" s="102" t="s">
        <v>8</v>
      </c>
      <c r="C584" s="101"/>
      <c r="D584" s="101">
        <v>8.0000000000000002E-3</v>
      </c>
      <c r="E584" s="100">
        <v>300000</v>
      </c>
      <c r="F584" s="124">
        <f t="shared" si="208"/>
        <v>639000</v>
      </c>
      <c r="G584" s="98">
        <v>2.13</v>
      </c>
      <c r="H584" s="98">
        <v>20.89</v>
      </c>
      <c r="I584" s="124">
        <f t="shared" si="209"/>
        <v>6267000</v>
      </c>
      <c r="J584" s="173">
        <f>F584*D584</f>
        <v>5112</v>
      </c>
      <c r="K584" s="123">
        <f>I584*D584</f>
        <v>50136</v>
      </c>
      <c r="L584" s="163">
        <v>7.0000000000000007E-2</v>
      </c>
      <c r="M584" s="133">
        <v>18801</v>
      </c>
      <c r="N584" s="191">
        <f t="shared" ref="N584:N588" si="210">M584/I584</f>
        <v>3.0000000000000001E-3</v>
      </c>
      <c r="O584" s="131"/>
      <c r="P584" s="205"/>
    </row>
    <row r="585" spans="1:16" ht="23.25" x14ac:dyDescent="0.35">
      <c r="B585" s="102" t="s">
        <v>9</v>
      </c>
      <c r="C585" s="101"/>
      <c r="D585" s="101">
        <v>8.0000000000000002E-3</v>
      </c>
      <c r="E585" s="100">
        <v>300000</v>
      </c>
      <c r="F585" s="124">
        <f t="shared" si="208"/>
        <v>639000</v>
      </c>
      <c r="G585" s="98">
        <v>2.13</v>
      </c>
      <c r="H585" s="98">
        <v>20.89</v>
      </c>
      <c r="I585" s="124">
        <f t="shared" si="209"/>
        <v>6267000</v>
      </c>
      <c r="J585" s="173">
        <f t="shared" ref="J585:J588" si="211">F585*D585</f>
        <v>5112</v>
      </c>
      <c r="K585" s="123">
        <f>I585*D585</f>
        <v>50136</v>
      </c>
      <c r="L585" s="163">
        <v>7.0000000000000007E-2</v>
      </c>
      <c r="M585" s="133">
        <v>18801</v>
      </c>
      <c r="N585" s="191">
        <f t="shared" si="210"/>
        <v>3.0000000000000001E-3</v>
      </c>
      <c r="O585" s="131"/>
      <c r="P585" s="205"/>
    </row>
    <row r="586" spans="1:16" ht="23.25" x14ac:dyDescent="0.35">
      <c r="B586" s="102" t="s">
        <v>10</v>
      </c>
      <c r="C586" s="101"/>
      <c r="D586" s="101">
        <v>8.0000000000000002E-3</v>
      </c>
      <c r="E586" s="100">
        <v>300000</v>
      </c>
      <c r="F586" s="124">
        <f t="shared" si="208"/>
        <v>639000</v>
      </c>
      <c r="G586" s="98">
        <v>2.13</v>
      </c>
      <c r="H586" s="98">
        <v>20.89</v>
      </c>
      <c r="I586" s="124">
        <f t="shared" si="209"/>
        <v>6267000</v>
      </c>
      <c r="J586" s="173">
        <f t="shared" si="211"/>
        <v>5112</v>
      </c>
      <c r="K586" s="123">
        <f>I586*D586</f>
        <v>50136</v>
      </c>
      <c r="L586" s="163">
        <v>7.0000000000000007E-2</v>
      </c>
      <c r="M586" s="133">
        <v>18801</v>
      </c>
      <c r="N586" s="191">
        <f t="shared" si="210"/>
        <v>3.0000000000000001E-3</v>
      </c>
      <c r="O586" s="131"/>
      <c r="P586" s="205"/>
    </row>
    <row r="587" spans="1:16" ht="23.25" x14ac:dyDescent="0.35">
      <c r="B587" s="102" t="s">
        <v>11</v>
      </c>
      <c r="C587" s="101"/>
      <c r="D587" s="101">
        <v>8.0000000000000002E-3</v>
      </c>
      <c r="E587" s="100">
        <v>300000</v>
      </c>
      <c r="F587" s="124">
        <f t="shared" si="208"/>
        <v>639000</v>
      </c>
      <c r="G587" s="98">
        <v>2.13</v>
      </c>
      <c r="H587" s="98">
        <v>20.89</v>
      </c>
      <c r="I587" s="124">
        <f t="shared" si="209"/>
        <v>6267000</v>
      </c>
      <c r="J587" s="173">
        <f t="shared" si="211"/>
        <v>5112</v>
      </c>
      <c r="K587" s="123">
        <f>I587*D587</f>
        <v>50136</v>
      </c>
      <c r="L587" s="163">
        <v>7.0000000000000007E-2</v>
      </c>
      <c r="M587" s="133">
        <v>18801</v>
      </c>
      <c r="N587" s="191">
        <f t="shared" si="210"/>
        <v>3.0000000000000001E-3</v>
      </c>
      <c r="O587" s="131"/>
      <c r="P587" s="205"/>
    </row>
    <row r="588" spans="1:16" ht="23.25" x14ac:dyDescent="0.35">
      <c r="B588" s="102" t="s">
        <v>12</v>
      </c>
      <c r="C588" s="101"/>
      <c r="D588" s="101">
        <v>8.0000000000000002E-3</v>
      </c>
      <c r="E588" s="100">
        <v>300000</v>
      </c>
      <c r="F588" s="124">
        <f t="shared" si="208"/>
        <v>639000</v>
      </c>
      <c r="G588" s="98">
        <v>2.13</v>
      </c>
      <c r="H588" s="98">
        <v>20.89</v>
      </c>
      <c r="I588" s="124">
        <f t="shared" si="209"/>
        <v>6267000</v>
      </c>
      <c r="J588" s="173">
        <f t="shared" si="211"/>
        <v>5112</v>
      </c>
      <c r="K588" s="123">
        <f>I588*D588</f>
        <v>50136</v>
      </c>
      <c r="L588" s="163">
        <v>7.0000000000000007E-2</v>
      </c>
      <c r="M588" s="133">
        <v>18801</v>
      </c>
      <c r="N588" s="191">
        <f t="shared" si="210"/>
        <v>3.0000000000000001E-3</v>
      </c>
      <c r="O588" s="131"/>
      <c r="P588" s="205"/>
    </row>
    <row r="589" spans="1:16" ht="130.5" customHeight="1" x14ac:dyDescent="0.35">
      <c r="A589" s="90"/>
      <c r="B589" s="102"/>
      <c r="C589" s="101"/>
      <c r="D589" s="101"/>
      <c r="E589" s="100"/>
      <c r="F589" s="124"/>
      <c r="G589" s="98"/>
      <c r="H589" s="98"/>
      <c r="I589" s="124"/>
      <c r="J589" s="173"/>
      <c r="K589" s="123"/>
      <c r="L589" s="163"/>
      <c r="M589" s="133"/>
      <c r="N589" s="190"/>
      <c r="O589" s="138"/>
      <c r="P589" s="205"/>
    </row>
    <row r="590" spans="1:16" ht="23.25" x14ac:dyDescent="0.35">
      <c r="B590" s="121"/>
      <c r="C590" s="121"/>
      <c r="D590" s="121"/>
      <c r="E590" s="100"/>
      <c r="F590" s="124"/>
      <c r="G590" s="98"/>
      <c r="H590" s="98"/>
      <c r="I590" s="124"/>
      <c r="J590" s="173"/>
      <c r="K590" s="123"/>
      <c r="L590" s="163"/>
      <c r="M590" s="133"/>
      <c r="N590" s="190"/>
      <c r="O590" s="138"/>
      <c r="P590" s="205"/>
    </row>
    <row r="591" spans="1:16" ht="23.25" x14ac:dyDescent="0.35">
      <c r="B591" s="121"/>
      <c r="C591" s="121"/>
      <c r="D591" s="121"/>
      <c r="E591" s="100"/>
      <c r="F591" s="124"/>
      <c r="G591" s="98"/>
      <c r="H591" s="98"/>
      <c r="I591" s="124"/>
      <c r="J591" s="173"/>
      <c r="K591" s="123"/>
      <c r="L591" s="163"/>
      <c r="M591" s="133"/>
      <c r="N591" s="190"/>
      <c r="O591" s="138"/>
      <c r="P591" s="205"/>
    </row>
  </sheetData>
  <mergeCells count="39">
    <mergeCell ref="B580:B581"/>
    <mergeCell ref="C580:C581"/>
    <mergeCell ref="D580:D581"/>
    <mergeCell ref="B155:B156"/>
    <mergeCell ref="C155:C156"/>
    <mergeCell ref="D155:D156"/>
    <mergeCell ref="B164:B165"/>
    <mergeCell ref="B273:B275"/>
    <mergeCell ref="C273:C275"/>
    <mergeCell ref="D273:D275"/>
    <mergeCell ref="B206:N206"/>
    <mergeCell ref="B224:N224"/>
    <mergeCell ref="B571:B572"/>
    <mergeCell ref="B544:B545"/>
    <mergeCell ref="B561:B563"/>
    <mergeCell ref="C561:C563"/>
    <mergeCell ref="D561:D563"/>
    <mergeCell ref="C571:C572"/>
    <mergeCell ref="D571:D572"/>
    <mergeCell ref="B444:B446"/>
    <mergeCell ref="B341:B342"/>
    <mergeCell ref="C544:C545"/>
    <mergeCell ref="D544:D545"/>
    <mergeCell ref="C444:C446"/>
    <mergeCell ref="D444:D446"/>
    <mergeCell ref="C341:C342"/>
    <mergeCell ref="D341:D342"/>
    <mergeCell ref="B526:N526"/>
    <mergeCell ref="B543:N543"/>
    <mergeCell ref="B2:N2"/>
    <mergeCell ref="B19:N19"/>
    <mergeCell ref="B45:N45"/>
    <mergeCell ref="B71:N71"/>
    <mergeCell ref="B80:N80"/>
    <mergeCell ref="B307:N307"/>
    <mergeCell ref="B324:N324"/>
    <mergeCell ref="B390:N390"/>
    <mergeCell ref="B418:N418"/>
    <mergeCell ref="B427:N427"/>
  </mergeCell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9"/>
  <sheetViews>
    <sheetView topLeftCell="A473" workbookViewId="0">
      <selection activeCell="C583" sqref="C583"/>
    </sheetView>
  </sheetViews>
  <sheetFormatPr defaultRowHeight="15" x14ac:dyDescent="0.25"/>
  <cols>
    <col min="1" max="1" width="1.5703125" style="3" customWidth="1"/>
    <col min="2" max="2" width="52" style="1" customWidth="1"/>
    <col min="3" max="3" width="4.28515625" style="1" customWidth="1"/>
    <col min="4" max="4" width="13.85546875" style="1" hidden="1" customWidth="1"/>
    <col min="5" max="5" width="15.28515625" style="13" hidden="1" customWidth="1"/>
    <col min="6" max="6" width="15.42578125" style="11" hidden="1" customWidth="1"/>
    <col min="7" max="7" width="10" style="10" hidden="1" customWidth="1"/>
    <col min="8" max="8" width="10.7109375" style="10" hidden="1" customWidth="1"/>
    <col min="9" max="9" width="14.85546875" style="11" hidden="1" customWidth="1"/>
    <col min="10" max="10" width="15.140625" style="8" hidden="1" customWidth="1"/>
    <col min="11" max="11" width="14.140625" style="8" hidden="1" customWidth="1"/>
    <col min="12" max="12" width="17.42578125" style="14" hidden="1" customWidth="1"/>
    <col min="13" max="13" width="17.7109375" style="12" customWidth="1"/>
    <col min="14" max="16384" width="9.140625" style="1"/>
  </cols>
  <sheetData>
    <row r="1" spans="1:13" s="2" customFormat="1" ht="14.25" x14ac:dyDescent="0.25">
      <c r="A1" s="15"/>
      <c r="B1" s="16"/>
      <c r="C1" s="16"/>
      <c r="D1" s="16"/>
      <c r="E1" s="16"/>
      <c r="F1" s="17"/>
      <c r="G1" s="18"/>
      <c r="H1" s="18"/>
      <c r="I1" s="17"/>
      <c r="J1" s="19"/>
      <c r="K1" s="19"/>
      <c r="L1" s="20"/>
      <c r="M1" s="21"/>
    </row>
    <row r="2" spans="1:13" s="6" customFormat="1" x14ac:dyDescent="0.25">
      <c r="A2" s="22"/>
      <c r="B2" s="23"/>
      <c r="C2" s="24"/>
      <c r="D2" s="24"/>
      <c r="E2" s="25"/>
      <c r="F2" s="26"/>
      <c r="G2" s="27"/>
      <c r="H2" s="27"/>
      <c r="I2" s="26"/>
      <c r="J2" s="28"/>
      <c r="K2" s="28"/>
      <c r="L2" s="29"/>
      <c r="M2" s="30"/>
    </row>
    <row r="3" spans="1:13" x14ac:dyDescent="0.25">
      <c r="A3" s="31"/>
      <c r="B3" s="32"/>
      <c r="C3" s="33"/>
      <c r="D3" s="33"/>
      <c r="E3" s="34"/>
      <c r="F3" s="26"/>
      <c r="G3" s="27"/>
      <c r="H3" s="27"/>
      <c r="I3" s="26"/>
      <c r="J3" s="28"/>
      <c r="K3" s="28"/>
      <c r="L3" s="29"/>
      <c r="M3" s="30"/>
    </row>
    <row r="4" spans="1:13" x14ac:dyDescent="0.25">
      <c r="A4" s="31"/>
      <c r="B4" s="33"/>
      <c r="C4" s="35"/>
      <c r="D4" s="35"/>
      <c r="E4" s="34"/>
      <c r="F4" s="26"/>
      <c r="G4" s="27"/>
      <c r="H4" s="27"/>
      <c r="I4" s="26"/>
      <c r="J4" s="28"/>
      <c r="K4" s="28"/>
      <c r="L4" s="29"/>
      <c r="M4" s="36"/>
    </row>
    <row r="5" spans="1:13" x14ac:dyDescent="0.25">
      <c r="A5" s="31"/>
      <c r="B5" s="37"/>
      <c r="C5" s="35"/>
      <c r="D5" s="35"/>
      <c r="E5" s="34"/>
      <c r="F5" s="26"/>
      <c r="G5" s="27"/>
      <c r="H5" s="27"/>
      <c r="I5" s="26"/>
      <c r="J5" s="28"/>
      <c r="K5" s="28"/>
      <c r="L5" s="29"/>
      <c r="M5" s="36"/>
    </row>
    <row r="6" spans="1:13" x14ac:dyDescent="0.25">
      <c r="A6" s="31"/>
      <c r="B6" s="37"/>
      <c r="C6" s="35"/>
      <c r="D6" s="35"/>
      <c r="E6" s="34"/>
      <c r="F6" s="26"/>
      <c r="G6" s="27"/>
      <c r="H6" s="27"/>
      <c r="I6" s="26"/>
      <c r="J6" s="28"/>
      <c r="K6" s="28"/>
      <c r="L6" s="29"/>
      <c r="M6" s="36"/>
    </row>
    <row r="7" spans="1:13" x14ac:dyDescent="0.25">
      <c r="A7" s="31"/>
      <c r="B7" s="37"/>
      <c r="C7" s="35"/>
      <c r="D7" s="35"/>
      <c r="E7" s="34"/>
      <c r="F7" s="26"/>
      <c r="G7" s="27"/>
      <c r="H7" s="27"/>
      <c r="I7" s="26"/>
      <c r="J7" s="28"/>
      <c r="K7" s="28"/>
      <c r="L7" s="29"/>
      <c r="M7" s="36"/>
    </row>
    <row r="8" spans="1:13" x14ac:dyDescent="0.25">
      <c r="A8" s="31"/>
      <c r="B8" s="37"/>
      <c r="C8" s="35"/>
      <c r="D8" s="35"/>
      <c r="E8" s="34"/>
      <c r="F8" s="26"/>
      <c r="G8" s="27"/>
      <c r="H8" s="27"/>
      <c r="I8" s="26"/>
      <c r="J8" s="28"/>
      <c r="K8" s="28"/>
      <c r="L8" s="29"/>
      <c r="M8" s="36"/>
    </row>
    <row r="9" spans="1:13" x14ac:dyDescent="0.25">
      <c r="A9" s="31"/>
      <c r="B9" s="37"/>
      <c r="C9" s="35"/>
      <c r="D9" s="35"/>
      <c r="E9" s="34"/>
      <c r="F9" s="26"/>
      <c r="G9" s="27"/>
      <c r="H9" s="27"/>
      <c r="I9" s="26"/>
      <c r="J9" s="28"/>
      <c r="K9" s="28"/>
      <c r="L9" s="29"/>
      <c r="M9" s="36"/>
    </row>
    <row r="10" spans="1:13" x14ac:dyDescent="0.25">
      <c r="A10" s="31"/>
      <c r="B10" s="37"/>
      <c r="C10" s="35"/>
      <c r="D10" s="35"/>
      <c r="E10" s="34"/>
      <c r="F10" s="26"/>
      <c r="G10" s="27"/>
      <c r="H10" s="27"/>
      <c r="I10" s="26"/>
      <c r="J10" s="28"/>
      <c r="K10" s="28"/>
      <c r="L10" s="29"/>
      <c r="M10" s="36"/>
    </row>
    <row r="11" spans="1:13" x14ac:dyDescent="0.25">
      <c r="A11" s="31"/>
      <c r="B11" s="32"/>
      <c r="C11" s="33"/>
      <c r="D11" s="33"/>
      <c r="E11" s="34"/>
      <c r="F11" s="26"/>
      <c r="G11" s="27"/>
      <c r="H11" s="27"/>
      <c r="I11" s="26"/>
      <c r="J11" s="28"/>
      <c r="K11" s="28"/>
      <c r="L11" s="29"/>
      <c r="M11" s="36"/>
    </row>
    <row r="12" spans="1:13" x14ac:dyDescent="0.25">
      <c r="A12" s="31"/>
      <c r="B12" s="33"/>
      <c r="C12" s="35"/>
      <c r="D12" s="35"/>
      <c r="E12" s="34"/>
      <c r="F12" s="26"/>
      <c r="G12" s="27"/>
      <c r="H12" s="27"/>
      <c r="I12" s="26"/>
      <c r="J12" s="28"/>
      <c r="K12" s="28"/>
      <c r="L12" s="29"/>
      <c r="M12" s="36"/>
    </row>
    <row r="13" spans="1:13" x14ac:dyDescent="0.25">
      <c r="A13" s="31"/>
      <c r="B13" s="37"/>
      <c r="C13" s="35"/>
      <c r="D13" s="35"/>
      <c r="E13" s="34"/>
      <c r="F13" s="26"/>
      <c r="G13" s="27"/>
      <c r="H13" s="27"/>
      <c r="I13" s="26"/>
      <c r="J13" s="28"/>
      <c r="K13" s="28"/>
      <c r="L13" s="29"/>
      <c r="M13" s="36"/>
    </row>
    <row r="14" spans="1:13" x14ac:dyDescent="0.25">
      <c r="A14" s="31"/>
      <c r="B14" s="37"/>
      <c r="C14" s="35"/>
      <c r="D14" s="35"/>
      <c r="E14" s="34"/>
      <c r="F14" s="26"/>
      <c r="G14" s="27"/>
      <c r="H14" s="27"/>
      <c r="I14" s="26"/>
      <c r="J14" s="28"/>
      <c r="K14" s="28"/>
      <c r="L14" s="29"/>
      <c r="M14" s="36"/>
    </row>
    <row r="15" spans="1:13" x14ac:dyDescent="0.25">
      <c r="A15" s="31"/>
      <c r="B15" s="37"/>
      <c r="C15" s="35"/>
      <c r="D15" s="35"/>
      <c r="E15" s="34"/>
      <c r="F15" s="26"/>
      <c r="G15" s="27"/>
      <c r="H15" s="27"/>
      <c r="I15" s="26"/>
      <c r="J15" s="28"/>
      <c r="K15" s="28"/>
      <c r="L15" s="29"/>
      <c r="M15" s="36"/>
    </row>
    <row r="16" spans="1:13" x14ac:dyDescent="0.25">
      <c r="A16" s="31"/>
      <c r="B16" s="37"/>
      <c r="C16" s="35"/>
      <c r="D16" s="35"/>
      <c r="E16" s="34"/>
      <c r="F16" s="26"/>
      <c r="G16" s="27"/>
      <c r="H16" s="27"/>
      <c r="I16" s="26"/>
      <c r="J16" s="28"/>
      <c r="K16" s="28"/>
      <c r="L16" s="29"/>
      <c r="M16" s="36"/>
    </row>
    <row r="17" spans="1:14" x14ac:dyDescent="0.25">
      <c r="A17" s="31"/>
      <c r="B17" s="37"/>
      <c r="C17" s="35"/>
      <c r="D17" s="35"/>
      <c r="E17" s="34"/>
      <c r="F17" s="26"/>
      <c r="G17" s="27"/>
      <c r="H17" s="27"/>
      <c r="I17" s="26"/>
      <c r="J17" s="28"/>
      <c r="K17" s="28"/>
      <c r="L17" s="29"/>
      <c r="M17" s="36"/>
    </row>
    <row r="18" spans="1:14" x14ac:dyDescent="0.25">
      <c r="A18" s="31"/>
      <c r="B18" s="37"/>
      <c r="C18" s="35"/>
      <c r="D18" s="35"/>
      <c r="E18" s="34"/>
      <c r="F18" s="26"/>
      <c r="G18" s="27"/>
      <c r="H18" s="27"/>
      <c r="I18" s="26"/>
      <c r="J18" s="28"/>
      <c r="K18" s="28"/>
      <c r="L18" s="29"/>
      <c r="M18" s="36"/>
    </row>
    <row r="19" spans="1:14" s="6" customFormat="1" ht="43.5" customHeight="1" x14ac:dyDescent="0.25">
      <c r="A19" s="22"/>
      <c r="B19" s="23"/>
      <c r="C19" s="38"/>
      <c r="D19" s="38"/>
      <c r="E19" s="25"/>
      <c r="F19" s="26"/>
      <c r="G19" s="27"/>
      <c r="H19" s="27"/>
      <c r="I19" s="26"/>
      <c r="J19" s="28"/>
      <c r="K19" s="28"/>
      <c r="L19" s="29"/>
      <c r="M19" s="36"/>
    </row>
    <row r="20" spans="1:14" ht="50.25" customHeight="1" x14ac:dyDescent="0.25">
      <c r="A20" s="31"/>
      <c r="B20" s="32"/>
      <c r="C20" s="37"/>
      <c r="D20" s="37"/>
      <c r="E20" s="34"/>
      <c r="F20" s="26"/>
      <c r="G20" s="27"/>
      <c r="H20" s="27"/>
      <c r="I20" s="26"/>
      <c r="J20" s="28"/>
      <c r="K20" s="28"/>
      <c r="L20" s="29"/>
      <c r="M20" s="36"/>
    </row>
    <row r="21" spans="1:14" x14ac:dyDescent="0.25">
      <c r="A21" s="31"/>
      <c r="B21" s="32"/>
      <c r="C21" s="33"/>
      <c r="D21" s="33"/>
      <c r="E21" s="34"/>
      <c r="F21" s="26"/>
      <c r="G21" s="27"/>
      <c r="H21" s="27"/>
      <c r="I21" s="26"/>
      <c r="J21" s="28"/>
      <c r="K21" s="28"/>
      <c r="L21" s="29"/>
      <c r="M21" s="36"/>
    </row>
    <row r="22" spans="1:14" x14ac:dyDescent="0.25">
      <c r="A22" s="31"/>
      <c r="B22" s="33"/>
      <c r="C22" s="35"/>
      <c r="D22" s="35"/>
      <c r="E22" s="34"/>
      <c r="F22" s="26"/>
      <c r="G22" s="27"/>
      <c r="H22" s="27"/>
      <c r="I22" s="26"/>
      <c r="J22" s="28"/>
      <c r="K22" s="28"/>
      <c r="L22" s="29"/>
      <c r="M22" s="36"/>
    </row>
    <row r="23" spans="1:14" x14ac:dyDescent="0.25">
      <c r="A23" s="31"/>
      <c r="B23" s="37"/>
      <c r="C23" s="35"/>
      <c r="D23" s="35"/>
      <c r="E23" s="34"/>
      <c r="F23" s="26"/>
      <c r="G23" s="39"/>
      <c r="H23" s="27"/>
      <c r="I23" s="26"/>
      <c r="J23" s="28"/>
      <c r="K23" s="28"/>
      <c r="L23" s="29"/>
      <c r="M23" s="36"/>
      <c r="N23" s="9"/>
    </row>
    <row r="24" spans="1:14" x14ac:dyDescent="0.25">
      <c r="A24" s="31"/>
      <c r="B24" s="37"/>
      <c r="C24" s="35"/>
      <c r="D24" s="35"/>
      <c r="E24" s="34"/>
      <c r="F24" s="26"/>
      <c r="G24" s="39"/>
      <c r="H24" s="27"/>
      <c r="I24" s="26"/>
      <c r="J24" s="28"/>
      <c r="K24" s="28"/>
      <c r="L24" s="29"/>
      <c r="M24" s="36"/>
      <c r="N24" s="9"/>
    </row>
    <row r="25" spans="1:14" x14ac:dyDescent="0.25">
      <c r="A25" s="31"/>
      <c r="B25" s="37"/>
      <c r="C25" s="35"/>
      <c r="D25" s="35"/>
      <c r="E25" s="34"/>
      <c r="F25" s="26"/>
      <c r="G25" s="39"/>
      <c r="H25" s="27"/>
      <c r="I25" s="26"/>
      <c r="J25" s="28"/>
      <c r="K25" s="28"/>
      <c r="L25" s="29"/>
      <c r="M25" s="36"/>
      <c r="N25" s="9"/>
    </row>
    <row r="26" spans="1:14" x14ac:dyDescent="0.25">
      <c r="A26" s="31"/>
      <c r="B26" s="37"/>
      <c r="C26" s="35"/>
      <c r="D26" s="35"/>
      <c r="E26" s="34"/>
      <c r="F26" s="26"/>
      <c r="G26" s="39"/>
      <c r="H26" s="27"/>
      <c r="I26" s="26"/>
      <c r="J26" s="28"/>
      <c r="K26" s="28"/>
      <c r="L26" s="29"/>
      <c r="M26" s="36"/>
      <c r="N26" s="9"/>
    </row>
    <row r="27" spans="1:14" x14ac:dyDescent="0.25">
      <c r="A27" s="31"/>
      <c r="B27" s="37"/>
      <c r="C27" s="35"/>
      <c r="D27" s="35"/>
      <c r="E27" s="34"/>
      <c r="F27" s="26"/>
      <c r="G27" s="39"/>
      <c r="H27" s="27"/>
      <c r="I27" s="26"/>
      <c r="J27" s="28"/>
      <c r="K27" s="28"/>
      <c r="L27" s="29"/>
      <c r="M27" s="36"/>
      <c r="N27" s="9"/>
    </row>
    <row r="28" spans="1:14" x14ac:dyDescent="0.25">
      <c r="A28" s="31"/>
      <c r="B28" s="37"/>
      <c r="C28" s="35"/>
      <c r="D28" s="35"/>
      <c r="E28" s="34"/>
      <c r="F28" s="26"/>
      <c r="G28" s="39"/>
      <c r="H28" s="27"/>
      <c r="I28" s="26"/>
      <c r="J28" s="28"/>
      <c r="K28" s="28"/>
      <c r="L28" s="29"/>
      <c r="M28" s="36"/>
    </row>
    <row r="29" spans="1:14" ht="30.75" customHeight="1" x14ac:dyDescent="0.25">
      <c r="A29" s="31"/>
      <c r="B29" s="32"/>
      <c r="C29" s="33"/>
      <c r="D29" s="33"/>
      <c r="E29" s="34"/>
      <c r="F29" s="26"/>
      <c r="G29" s="27"/>
      <c r="H29" s="27"/>
      <c r="I29" s="26"/>
      <c r="J29" s="28"/>
      <c r="K29" s="28"/>
      <c r="L29" s="29"/>
      <c r="M29" s="36"/>
    </row>
    <row r="30" spans="1:14" x14ac:dyDescent="0.25">
      <c r="A30" s="31"/>
      <c r="B30" s="33"/>
      <c r="C30" s="35"/>
      <c r="D30" s="35"/>
      <c r="E30" s="34"/>
      <c r="F30" s="26"/>
      <c r="G30" s="27"/>
      <c r="H30" s="27"/>
      <c r="I30" s="26"/>
      <c r="J30" s="28"/>
      <c r="K30" s="28"/>
      <c r="L30" s="29"/>
      <c r="M30" s="36"/>
    </row>
    <row r="31" spans="1:14" x14ac:dyDescent="0.25">
      <c r="A31" s="31"/>
      <c r="B31" s="37"/>
      <c r="C31" s="35"/>
      <c r="D31" s="35"/>
      <c r="E31" s="34"/>
      <c r="F31" s="26"/>
      <c r="G31" s="27"/>
      <c r="H31" s="27"/>
      <c r="I31" s="26"/>
      <c r="J31" s="28"/>
      <c r="K31" s="28"/>
      <c r="L31" s="29"/>
      <c r="M31" s="36"/>
    </row>
    <row r="32" spans="1:14" x14ac:dyDescent="0.25">
      <c r="A32" s="31"/>
      <c r="B32" s="37"/>
      <c r="C32" s="35"/>
      <c r="D32" s="35"/>
      <c r="E32" s="34"/>
      <c r="F32" s="26"/>
      <c r="G32" s="27"/>
      <c r="H32" s="27"/>
      <c r="I32" s="26"/>
      <c r="J32" s="28"/>
      <c r="K32" s="28"/>
      <c r="L32" s="29"/>
      <c r="M32" s="36"/>
    </row>
    <row r="33" spans="1:13" x14ac:dyDescent="0.25">
      <c r="A33" s="31"/>
      <c r="B33" s="37"/>
      <c r="C33" s="35"/>
      <c r="D33" s="35"/>
      <c r="E33" s="34"/>
      <c r="F33" s="26"/>
      <c r="G33" s="27"/>
      <c r="H33" s="27"/>
      <c r="I33" s="26"/>
      <c r="J33" s="28"/>
      <c r="K33" s="28"/>
      <c r="L33" s="29"/>
      <c r="M33" s="36"/>
    </row>
    <row r="34" spans="1:13" x14ac:dyDescent="0.25">
      <c r="A34" s="31"/>
      <c r="B34" s="37"/>
      <c r="C34" s="35"/>
      <c r="D34" s="35"/>
      <c r="E34" s="34"/>
      <c r="F34" s="26"/>
      <c r="G34" s="27"/>
      <c r="H34" s="27"/>
      <c r="I34" s="26"/>
      <c r="J34" s="28"/>
      <c r="K34" s="28"/>
      <c r="L34" s="29"/>
      <c r="M34" s="36"/>
    </row>
    <row r="35" spans="1:13" x14ac:dyDescent="0.25">
      <c r="A35" s="31"/>
      <c r="B35" s="37"/>
      <c r="C35" s="35"/>
      <c r="D35" s="35"/>
      <c r="E35" s="34"/>
      <c r="F35" s="26"/>
      <c r="G35" s="27"/>
      <c r="H35" s="27"/>
      <c r="I35" s="26"/>
      <c r="J35" s="28"/>
      <c r="K35" s="28"/>
      <c r="L35" s="29"/>
      <c r="M35" s="36"/>
    </row>
    <row r="36" spans="1:13" x14ac:dyDescent="0.25">
      <c r="A36" s="31"/>
      <c r="B36" s="37"/>
      <c r="C36" s="35"/>
      <c r="D36" s="35"/>
      <c r="E36" s="34"/>
      <c r="F36" s="26"/>
      <c r="G36" s="27"/>
      <c r="H36" s="27"/>
      <c r="I36" s="26"/>
      <c r="J36" s="28"/>
      <c r="K36" s="28"/>
      <c r="L36" s="29"/>
      <c r="M36" s="36"/>
    </row>
    <row r="37" spans="1:13" x14ac:dyDescent="0.25">
      <c r="A37" s="31"/>
      <c r="B37" s="32"/>
      <c r="C37" s="33"/>
      <c r="D37" s="33"/>
      <c r="E37" s="34"/>
      <c r="F37" s="26"/>
      <c r="G37" s="27"/>
      <c r="H37" s="27"/>
      <c r="I37" s="26"/>
      <c r="J37" s="28"/>
      <c r="K37" s="28"/>
      <c r="L37" s="29"/>
      <c r="M37" s="30"/>
    </row>
    <row r="38" spans="1:13" x14ac:dyDescent="0.25">
      <c r="A38" s="31"/>
      <c r="B38" s="33"/>
      <c r="C38" s="35"/>
      <c r="D38" s="35"/>
      <c r="E38" s="34"/>
      <c r="F38" s="26"/>
      <c r="G38" s="27"/>
      <c r="H38" s="27"/>
      <c r="I38" s="26"/>
      <c r="J38" s="28"/>
      <c r="K38" s="28"/>
      <c r="L38" s="29"/>
      <c r="M38" s="30"/>
    </row>
    <row r="39" spans="1:13" x14ac:dyDescent="0.25">
      <c r="A39" s="31"/>
      <c r="B39" s="37"/>
      <c r="C39" s="35"/>
      <c r="D39" s="35"/>
      <c r="E39" s="34"/>
      <c r="F39" s="26"/>
      <c r="G39" s="27"/>
      <c r="H39" s="27"/>
      <c r="I39" s="26"/>
      <c r="J39" s="28"/>
      <c r="K39" s="28"/>
      <c r="L39" s="29"/>
      <c r="M39" s="36"/>
    </row>
    <row r="40" spans="1:13" x14ac:dyDescent="0.25">
      <c r="A40" s="31"/>
      <c r="B40" s="37"/>
      <c r="C40" s="35"/>
      <c r="D40" s="35"/>
      <c r="E40" s="34"/>
      <c r="F40" s="26"/>
      <c r="G40" s="27"/>
      <c r="H40" s="27"/>
      <c r="I40" s="26"/>
      <c r="J40" s="28"/>
      <c r="K40" s="28"/>
      <c r="L40" s="29"/>
      <c r="M40" s="36"/>
    </row>
    <row r="41" spans="1:13" x14ac:dyDescent="0.25">
      <c r="A41" s="31"/>
      <c r="B41" s="37"/>
      <c r="C41" s="35"/>
      <c r="D41" s="35"/>
      <c r="E41" s="34"/>
      <c r="F41" s="26"/>
      <c r="G41" s="27"/>
      <c r="H41" s="27"/>
      <c r="I41" s="26"/>
      <c r="J41" s="28"/>
      <c r="K41" s="28"/>
      <c r="L41" s="29"/>
      <c r="M41" s="36"/>
    </row>
    <row r="42" spans="1:13" x14ac:dyDescent="0.25">
      <c r="A42" s="31"/>
      <c r="B42" s="37"/>
      <c r="C42" s="35"/>
      <c r="D42" s="35"/>
      <c r="E42" s="34"/>
      <c r="F42" s="26"/>
      <c r="G42" s="27"/>
      <c r="H42" s="27"/>
      <c r="I42" s="26"/>
      <c r="J42" s="28"/>
      <c r="K42" s="28"/>
      <c r="L42" s="29"/>
      <c r="M42" s="36"/>
    </row>
    <row r="43" spans="1:13" x14ac:dyDescent="0.25">
      <c r="A43" s="31"/>
      <c r="B43" s="37"/>
      <c r="C43" s="35"/>
      <c r="D43" s="35"/>
      <c r="E43" s="34"/>
      <c r="F43" s="26"/>
      <c r="G43" s="27"/>
      <c r="H43" s="27"/>
      <c r="I43" s="26"/>
      <c r="J43" s="28"/>
      <c r="K43" s="28"/>
      <c r="L43" s="29"/>
      <c r="M43" s="36"/>
    </row>
    <row r="44" spans="1:13" x14ac:dyDescent="0.25">
      <c r="A44" s="31"/>
      <c r="B44" s="37"/>
      <c r="C44" s="35"/>
      <c r="D44" s="35"/>
      <c r="E44" s="34"/>
      <c r="F44" s="26"/>
      <c r="G44" s="27"/>
      <c r="H44" s="27"/>
      <c r="I44" s="26"/>
      <c r="J44" s="28"/>
      <c r="K44" s="28"/>
      <c r="L44" s="29"/>
      <c r="M44" s="36"/>
    </row>
    <row r="45" spans="1:13" s="6" customFormat="1" x14ac:dyDescent="0.25">
      <c r="A45" s="22"/>
      <c r="B45" s="23"/>
      <c r="C45" s="38"/>
      <c r="D45" s="38"/>
      <c r="E45" s="25"/>
      <c r="F45" s="26"/>
      <c r="G45" s="27"/>
      <c r="H45" s="27"/>
      <c r="I45" s="26"/>
      <c r="J45" s="28"/>
      <c r="K45" s="28"/>
      <c r="L45" s="29"/>
      <c r="M45" s="30"/>
    </row>
    <row r="46" spans="1:13" x14ac:dyDescent="0.25">
      <c r="A46" s="31"/>
      <c r="B46" s="32"/>
      <c r="C46" s="33"/>
      <c r="D46" s="33"/>
      <c r="E46" s="34"/>
      <c r="F46" s="26"/>
      <c r="G46" s="27"/>
      <c r="H46" s="27"/>
      <c r="I46" s="26"/>
      <c r="J46" s="28"/>
      <c r="K46" s="28"/>
      <c r="L46" s="29"/>
      <c r="M46" s="30"/>
    </row>
    <row r="47" spans="1:13" x14ac:dyDescent="0.25">
      <c r="A47" s="31"/>
      <c r="B47" s="33"/>
      <c r="C47" s="35"/>
      <c r="D47" s="35"/>
      <c r="E47" s="34"/>
      <c r="F47" s="26"/>
      <c r="G47" s="27"/>
      <c r="H47" s="27"/>
      <c r="I47" s="26"/>
      <c r="J47" s="28"/>
      <c r="K47" s="28"/>
      <c r="L47" s="29"/>
      <c r="M47" s="30"/>
    </row>
    <row r="48" spans="1:13" x14ac:dyDescent="0.25">
      <c r="A48" s="31"/>
      <c r="B48" s="37"/>
      <c r="C48" s="35"/>
      <c r="D48" s="35"/>
      <c r="E48" s="34"/>
      <c r="F48" s="26"/>
      <c r="G48" s="27"/>
      <c r="H48" s="27"/>
      <c r="I48" s="26"/>
      <c r="J48" s="28"/>
      <c r="K48" s="28"/>
      <c r="L48" s="29"/>
      <c r="M48" s="36"/>
    </row>
    <row r="49" spans="1:13" x14ac:dyDescent="0.25">
      <c r="A49" s="31"/>
      <c r="B49" s="37"/>
      <c r="C49" s="35"/>
      <c r="D49" s="35"/>
      <c r="E49" s="34"/>
      <c r="F49" s="26"/>
      <c r="G49" s="27"/>
      <c r="H49" s="27"/>
      <c r="I49" s="26"/>
      <c r="J49" s="28"/>
      <c r="K49" s="28"/>
      <c r="L49" s="29"/>
      <c r="M49" s="36"/>
    </row>
    <row r="50" spans="1:13" x14ac:dyDescent="0.25">
      <c r="A50" s="31"/>
      <c r="B50" s="37"/>
      <c r="C50" s="35"/>
      <c r="D50" s="35"/>
      <c r="E50" s="34"/>
      <c r="F50" s="26"/>
      <c r="G50" s="27"/>
      <c r="H50" s="27"/>
      <c r="I50" s="26"/>
      <c r="J50" s="28"/>
      <c r="K50" s="28"/>
      <c r="L50" s="29"/>
      <c r="M50" s="36"/>
    </row>
    <row r="51" spans="1:13" s="4" customFormat="1" x14ac:dyDescent="0.25">
      <c r="A51" s="40"/>
      <c r="B51" s="41"/>
      <c r="C51" s="42"/>
      <c r="D51" s="42"/>
      <c r="E51" s="34"/>
      <c r="F51" s="26"/>
      <c r="G51" s="27"/>
      <c r="H51" s="27"/>
      <c r="I51" s="26"/>
      <c r="J51" s="28"/>
      <c r="K51" s="28"/>
      <c r="L51" s="29"/>
      <c r="M51" s="36"/>
    </row>
    <row r="52" spans="1:13" x14ac:dyDescent="0.25">
      <c r="A52" s="31"/>
      <c r="B52" s="37"/>
      <c r="C52" s="35"/>
      <c r="D52" s="35"/>
      <c r="E52" s="34"/>
      <c r="F52" s="26"/>
      <c r="G52" s="27"/>
      <c r="H52" s="27"/>
      <c r="I52" s="26"/>
      <c r="J52" s="28"/>
      <c r="K52" s="28"/>
      <c r="L52" s="29"/>
      <c r="M52" s="36"/>
    </row>
    <row r="53" spans="1:13" x14ac:dyDescent="0.25">
      <c r="A53" s="31"/>
      <c r="B53" s="37"/>
      <c r="C53" s="35"/>
      <c r="D53" s="35"/>
      <c r="E53" s="34"/>
      <c r="F53" s="26"/>
      <c r="G53" s="27"/>
      <c r="H53" s="27"/>
      <c r="I53" s="26"/>
      <c r="J53" s="28"/>
      <c r="K53" s="28"/>
      <c r="L53" s="29"/>
      <c r="M53" s="36"/>
    </row>
    <row r="54" spans="1:13" x14ac:dyDescent="0.25">
      <c r="A54" s="31"/>
      <c r="B54" s="37"/>
      <c r="C54" s="35"/>
      <c r="D54" s="35"/>
      <c r="E54" s="34"/>
      <c r="F54" s="26"/>
      <c r="G54" s="27"/>
      <c r="H54" s="27"/>
      <c r="I54" s="26"/>
      <c r="J54" s="28"/>
      <c r="K54" s="28"/>
      <c r="L54" s="29"/>
      <c r="M54" s="30"/>
    </row>
    <row r="55" spans="1:13" x14ac:dyDescent="0.25">
      <c r="A55" s="31"/>
      <c r="B55" s="32"/>
      <c r="C55" s="33"/>
      <c r="D55" s="33"/>
      <c r="E55" s="34"/>
      <c r="F55" s="26"/>
      <c r="G55" s="27"/>
      <c r="H55" s="27"/>
      <c r="I55" s="26"/>
      <c r="J55" s="28"/>
      <c r="K55" s="28"/>
      <c r="L55" s="29"/>
      <c r="M55" s="30"/>
    </row>
    <row r="56" spans="1:13" x14ac:dyDescent="0.25">
      <c r="A56" s="31"/>
      <c r="B56" s="33"/>
      <c r="C56" s="35"/>
      <c r="D56" s="35"/>
      <c r="E56" s="34"/>
      <c r="F56" s="26"/>
      <c r="G56" s="27"/>
      <c r="H56" s="27"/>
      <c r="I56" s="26"/>
      <c r="J56" s="28"/>
      <c r="K56" s="28"/>
      <c r="L56" s="29"/>
      <c r="M56" s="30"/>
    </row>
    <row r="57" spans="1:13" x14ac:dyDescent="0.25">
      <c r="A57" s="31"/>
      <c r="B57" s="37"/>
      <c r="C57" s="35"/>
      <c r="D57" s="35"/>
      <c r="E57" s="34"/>
      <c r="F57" s="26"/>
      <c r="G57" s="27"/>
      <c r="H57" s="27"/>
      <c r="I57" s="26"/>
      <c r="J57" s="28"/>
      <c r="K57" s="28"/>
      <c r="L57" s="29"/>
      <c r="M57" s="36"/>
    </row>
    <row r="58" spans="1:13" x14ac:dyDescent="0.25">
      <c r="A58" s="31"/>
      <c r="B58" s="37"/>
      <c r="C58" s="35"/>
      <c r="D58" s="35"/>
      <c r="E58" s="34"/>
      <c r="F58" s="26"/>
      <c r="G58" s="27"/>
      <c r="H58" s="27"/>
      <c r="I58" s="26"/>
      <c r="J58" s="28"/>
      <c r="K58" s="28"/>
      <c r="L58" s="29"/>
      <c r="M58" s="36"/>
    </row>
    <row r="59" spans="1:13" x14ac:dyDescent="0.25">
      <c r="A59" s="31"/>
      <c r="B59" s="37"/>
      <c r="C59" s="35"/>
      <c r="D59" s="35"/>
      <c r="E59" s="34"/>
      <c r="F59" s="26"/>
      <c r="G59" s="27"/>
      <c r="H59" s="27"/>
      <c r="I59" s="26"/>
      <c r="J59" s="28"/>
      <c r="K59" s="28"/>
      <c r="L59" s="29"/>
      <c r="M59" s="36"/>
    </row>
    <row r="60" spans="1:13" x14ac:dyDescent="0.25">
      <c r="A60" s="31"/>
      <c r="B60" s="37"/>
      <c r="C60" s="35"/>
      <c r="D60" s="35"/>
      <c r="E60" s="34"/>
      <c r="F60" s="26"/>
      <c r="G60" s="27"/>
      <c r="H60" s="27"/>
      <c r="I60" s="26"/>
      <c r="J60" s="28"/>
      <c r="K60" s="28"/>
      <c r="L60" s="29"/>
      <c r="M60" s="36"/>
    </row>
    <row r="61" spans="1:13" x14ac:dyDescent="0.25">
      <c r="A61" s="31"/>
      <c r="B61" s="37"/>
      <c r="C61" s="35"/>
      <c r="D61" s="35"/>
      <c r="E61" s="34"/>
      <c r="F61" s="26"/>
      <c r="G61" s="27"/>
      <c r="H61" s="27"/>
      <c r="I61" s="26"/>
      <c r="J61" s="28"/>
      <c r="K61" s="28"/>
      <c r="L61" s="29"/>
      <c r="M61" s="36"/>
    </row>
    <row r="62" spans="1:13" x14ac:dyDescent="0.25">
      <c r="A62" s="31"/>
      <c r="B62" s="37"/>
      <c r="C62" s="35"/>
      <c r="D62" s="35"/>
      <c r="E62" s="34"/>
      <c r="F62" s="26"/>
      <c r="G62" s="27"/>
      <c r="H62" s="27"/>
      <c r="I62" s="26"/>
      <c r="J62" s="28"/>
      <c r="K62" s="28"/>
      <c r="L62" s="29"/>
      <c r="M62" s="36"/>
    </row>
    <row r="63" spans="1:13" x14ac:dyDescent="0.25">
      <c r="A63" s="31"/>
      <c r="B63" s="32"/>
      <c r="C63" s="33"/>
      <c r="D63" s="33"/>
      <c r="E63" s="34"/>
      <c r="F63" s="26"/>
      <c r="G63" s="27"/>
      <c r="H63" s="27"/>
      <c r="I63" s="26"/>
      <c r="J63" s="28"/>
      <c r="K63" s="28"/>
      <c r="L63" s="29"/>
      <c r="M63" s="30"/>
    </row>
    <row r="64" spans="1:13" x14ac:dyDescent="0.25">
      <c r="A64" s="31"/>
      <c r="B64" s="33"/>
      <c r="C64" s="35"/>
      <c r="D64" s="35"/>
      <c r="E64" s="34"/>
      <c r="F64" s="26"/>
      <c r="G64" s="27"/>
      <c r="H64" s="27"/>
      <c r="I64" s="26"/>
      <c r="J64" s="28"/>
      <c r="K64" s="28"/>
      <c r="L64" s="29"/>
      <c r="M64" s="30"/>
    </row>
    <row r="65" spans="1:13" x14ac:dyDescent="0.25">
      <c r="A65" s="31"/>
      <c r="B65" s="37"/>
      <c r="C65" s="35"/>
      <c r="D65" s="35"/>
      <c r="E65" s="34"/>
      <c r="F65" s="26"/>
      <c r="G65" s="27"/>
      <c r="H65" s="27"/>
      <c r="I65" s="26"/>
      <c r="J65" s="28"/>
      <c r="K65" s="28"/>
      <c r="L65" s="29"/>
      <c r="M65" s="36"/>
    </row>
    <row r="66" spans="1:13" x14ac:dyDescent="0.25">
      <c r="A66" s="31"/>
      <c r="B66" s="37"/>
      <c r="C66" s="35"/>
      <c r="D66" s="35"/>
      <c r="E66" s="34"/>
      <c r="F66" s="26"/>
      <c r="G66" s="27"/>
      <c r="H66" s="27"/>
      <c r="I66" s="26"/>
      <c r="J66" s="28"/>
      <c r="K66" s="28"/>
      <c r="L66" s="29"/>
      <c r="M66" s="36"/>
    </row>
    <row r="67" spans="1:13" x14ac:dyDescent="0.25">
      <c r="A67" s="31"/>
      <c r="B67" s="37"/>
      <c r="C67" s="35"/>
      <c r="D67" s="35"/>
      <c r="E67" s="34"/>
      <c r="F67" s="26"/>
      <c r="G67" s="27"/>
      <c r="H67" s="27"/>
      <c r="I67" s="26"/>
      <c r="J67" s="28"/>
      <c r="K67" s="28"/>
      <c r="L67" s="29"/>
      <c r="M67" s="36"/>
    </row>
    <row r="68" spans="1:13" x14ac:dyDescent="0.25">
      <c r="A68" s="31"/>
      <c r="B68" s="37"/>
      <c r="C68" s="35"/>
      <c r="D68" s="35"/>
      <c r="E68" s="34"/>
      <c r="F68" s="26"/>
      <c r="G68" s="27"/>
      <c r="H68" s="27"/>
      <c r="I68" s="26"/>
      <c r="J68" s="28"/>
      <c r="K68" s="28"/>
      <c r="L68" s="29"/>
      <c r="M68" s="36"/>
    </row>
    <row r="69" spans="1:13" x14ac:dyDescent="0.25">
      <c r="A69" s="31"/>
      <c r="B69" s="37"/>
      <c r="C69" s="35"/>
      <c r="D69" s="35"/>
      <c r="E69" s="34"/>
      <c r="F69" s="26"/>
      <c r="G69" s="27"/>
      <c r="H69" s="27"/>
      <c r="I69" s="26"/>
      <c r="J69" s="28"/>
      <c r="K69" s="28"/>
      <c r="L69" s="29"/>
      <c r="M69" s="36"/>
    </row>
    <row r="70" spans="1:13" x14ac:dyDescent="0.25">
      <c r="A70" s="31"/>
      <c r="B70" s="37"/>
      <c r="C70" s="35"/>
      <c r="D70" s="35"/>
      <c r="E70" s="34"/>
      <c r="F70" s="26"/>
      <c r="G70" s="27"/>
      <c r="H70" s="27"/>
      <c r="I70" s="26"/>
      <c r="J70" s="28"/>
      <c r="K70" s="28"/>
      <c r="L70" s="29"/>
      <c r="M70" s="36"/>
    </row>
    <row r="71" spans="1:13" s="6" customFormat="1" x14ac:dyDescent="0.25">
      <c r="A71" s="22"/>
      <c r="B71" s="23"/>
      <c r="C71" s="38"/>
      <c r="D71" s="38"/>
      <c r="E71" s="25"/>
      <c r="F71" s="26"/>
      <c r="G71" s="27"/>
      <c r="H71" s="27"/>
      <c r="I71" s="26"/>
      <c r="J71" s="28"/>
      <c r="K71" s="28"/>
      <c r="L71" s="29"/>
      <c r="M71" s="30"/>
    </row>
    <row r="72" spans="1:13" x14ac:dyDescent="0.25">
      <c r="A72" s="31"/>
      <c r="B72" s="32"/>
      <c r="C72" s="33"/>
      <c r="D72" s="33"/>
      <c r="E72" s="34"/>
      <c r="F72" s="26"/>
      <c r="G72" s="27"/>
      <c r="H72" s="27"/>
      <c r="I72" s="26"/>
      <c r="J72" s="28"/>
      <c r="K72" s="28"/>
      <c r="L72" s="29"/>
      <c r="M72" s="30"/>
    </row>
    <row r="73" spans="1:13" x14ac:dyDescent="0.25">
      <c r="A73" s="31"/>
      <c r="B73" s="33"/>
      <c r="C73" s="35"/>
      <c r="D73" s="35"/>
      <c r="E73" s="34"/>
      <c r="F73" s="26"/>
      <c r="G73" s="27"/>
      <c r="H73" s="27"/>
      <c r="I73" s="26"/>
      <c r="J73" s="28"/>
      <c r="K73" s="28"/>
      <c r="L73" s="29"/>
      <c r="M73" s="30"/>
    </row>
    <row r="74" spans="1:13" x14ac:dyDescent="0.25">
      <c r="A74" s="31"/>
      <c r="B74" s="37"/>
      <c r="C74" s="35"/>
      <c r="D74" s="35"/>
      <c r="E74" s="34"/>
      <c r="F74" s="26"/>
      <c r="G74" s="27"/>
      <c r="H74" s="27"/>
      <c r="I74" s="26"/>
      <c r="J74" s="28"/>
      <c r="K74" s="28"/>
      <c r="L74" s="29"/>
      <c r="M74" s="36"/>
    </row>
    <row r="75" spans="1:13" x14ac:dyDescent="0.25">
      <c r="A75" s="31"/>
      <c r="B75" s="37"/>
      <c r="C75" s="35"/>
      <c r="D75" s="35"/>
      <c r="E75" s="34"/>
      <c r="F75" s="26"/>
      <c r="G75" s="27"/>
      <c r="H75" s="27"/>
      <c r="I75" s="26"/>
      <c r="J75" s="28"/>
      <c r="K75" s="28"/>
      <c r="L75" s="29"/>
      <c r="M75" s="36"/>
    </row>
    <row r="76" spans="1:13" x14ac:dyDescent="0.25">
      <c r="A76" s="31"/>
      <c r="B76" s="37"/>
      <c r="C76" s="35"/>
      <c r="D76" s="35"/>
      <c r="E76" s="34"/>
      <c r="F76" s="26"/>
      <c r="G76" s="27"/>
      <c r="H76" s="27"/>
      <c r="I76" s="26"/>
      <c r="J76" s="28"/>
      <c r="K76" s="28"/>
      <c r="L76" s="29"/>
      <c r="M76" s="36"/>
    </row>
    <row r="77" spans="1:13" x14ac:dyDescent="0.25">
      <c r="A77" s="31"/>
      <c r="B77" s="37"/>
      <c r="C77" s="35"/>
      <c r="D77" s="35"/>
      <c r="E77" s="34"/>
      <c r="F77" s="26"/>
      <c r="G77" s="27"/>
      <c r="H77" s="27"/>
      <c r="I77" s="26"/>
      <c r="J77" s="28"/>
      <c r="K77" s="28"/>
      <c r="L77" s="29"/>
      <c r="M77" s="36"/>
    </row>
    <row r="78" spans="1:13" x14ac:dyDescent="0.25">
      <c r="A78" s="31"/>
      <c r="B78" s="37"/>
      <c r="C78" s="35"/>
      <c r="D78" s="35"/>
      <c r="E78" s="34"/>
      <c r="F78" s="26"/>
      <c r="G78" s="27"/>
      <c r="H78" s="27"/>
      <c r="I78" s="26"/>
      <c r="J78" s="28"/>
      <c r="K78" s="28"/>
      <c r="L78" s="29"/>
      <c r="M78" s="36"/>
    </row>
    <row r="79" spans="1:13" x14ac:dyDescent="0.25">
      <c r="A79" s="31"/>
      <c r="B79" s="37"/>
      <c r="C79" s="35"/>
      <c r="D79" s="35"/>
      <c r="E79" s="34"/>
      <c r="F79" s="26"/>
      <c r="G79" s="27"/>
      <c r="H79" s="27"/>
      <c r="I79" s="26"/>
      <c r="J79" s="28"/>
      <c r="K79" s="28"/>
      <c r="L79" s="29"/>
      <c r="M79" s="36"/>
    </row>
    <row r="80" spans="1:13" s="6" customFormat="1" x14ac:dyDescent="0.25">
      <c r="A80" s="22"/>
      <c r="B80" s="23"/>
      <c r="C80" s="38"/>
      <c r="D80" s="38"/>
      <c r="E80" s="25"/>
      <c r="F80" s="26"/>
      <c r="G80" s="27"/>
      <c r="H80" s="27"/>
      <c r="I80" s="26"/>
      <c r="J80" s="28"/>
      <c r="K80" s="28"/>
      <c r="L80" s="29"/>
      <c r="M80" s="30"/>
    </row>
    <row r="81" spans="1:13" x14ac:dyDescent="0.25">
      <c r="A81" s="31"/>
      <c r="B81" s="32"/>
      <c r="C81" s="35"/>
      <c r="D81" s="35"/>
      <c r="E81" s="34"/>
      <c r="F81" s="26"/>
      <c r="G81" s="27"/>
      <c r="H81" s="27"/>
      <c r="I81" s="26"/>
      <c r="J81" s="28"/>
      <c r="K81" s="28"/>
      <c r="L81" s="29"/>
      <c r="M81" s="30"/>
    </row>
    <row r="82" spans="1:13" x14ac:dyDescent="0.25">
      <c r="A82" s="43"/>
      <c r="B82" s="44"/>
      <c r="C82" s="33"/>
      <c r="D82" s="33"/>
      <c r="E82" s="34"/>
      <c r="F82" s="26"/>
      <c r="G82" s="27"/>
      <c r="H82" s="27"/>
      <c r="I82" s="26"/>
      <c r="J82" s="28"/>
      <c r="K82" s="28"/>
      <c r="L82" s="29"/>
      <c r="M82" s="30"/>
    </row>
    <row r="83" spans="1:13" x14ac:dyDescent="0.25">
      <c r="A83" s="31"/>
      <c r="B83" s="33"/>
      <c r="C83" s="35"/>
      <c r="D83" s="35"/>
      <c r="E83" s="34"/>
      <c r="F83" s="26"/>
      <c r="G83" s="27"/>
      <c r="H83" s="27"/>
      <c r="I83" s="26"/>
      <c r="J83" s="28"/>
      <c r="K83" s="28"/>
      <c r="L83" s="29"/>
      <c r="M83" s="30"/>
    </row>
    <row r="84" spans="1:13" x14ac:dyDescent="0.25">
      <c r="A84" s="31"/>
      <c r="B84" s="37"/>
      <c r="C84" s="35"/>
      <c r="D84" s="45"/>
      <c r="E84" s="34"/>
      <c r="F84" s="26"/>
      <c r="G84" s="27"/>
      <c r="H84" s="27"/>
      <c r="I84" s="26"/>
      <c r="J84" s="28"/>
      <c r="K84" s="28"/>
      <c r="L84" s="29"/>
      <c r="M84" s="46"/>
    </row>
    <row r="85" spans="1:13" x14ac:dyDescent="0.25">
      <c r="A85" s="31"/>
      <c r="B85" s="37"/>
      <c r="C85" s="35"/>
      <c r="D85" s="45"/>
      <c r="E85" s="34"/>
      <c r="F85" s="26"/>
      <c r="G85" s="27"/>
      <c r="H85" s="27"/>
      <c r="I85" s="26"/>
      <c r="J85" s="28"/>
      <c r="K85" s="28"/>
      <c r="L85" s="29"/>
      <c r="M85" s="46"/>
    </row>
    <row r="86" spans="1:13" x14ac:dyDescent="0.25">
      <c r="A86" s="31"/>
      <c r="B86" s="37"/>
      <c r="C86" s="35"/>
      <c r="D86" s="45"/>
      <c r="E86" s="34"/>
      <c r="F86" s="26"/>
      <c r="G86" s="27"/>
      <c r="H86" s="27"/>
      <c r="I86" s="26"/>
      <c r="J86" s="28"/>
      <c r="K86" s="28"/>
      <c r="L86" s="29"/>
      <c r="M86" s="46"/>
    </row>
    <row r="87" spans="1:13" x14ac:dyDescent="0.25">
      <c r="A87" s="31"/>
      <c r="B87" s="37"/>
      <c r="C87" s="35"/>
      <c r="D87" s="45"/>
      <c r="E87" s="34"/>
      <c r="F87" s="26"/>
      <c r="G87" s="27"/>
      <c r="H87" s="27"/>
      <c r="I87" s="26"/>
      <c r="J87" s="28"/>
      <c r="K87" s="28"/>
      <c r="L87" s="29"/>
      <c r="M87" s="46"/>
    </row>
    <row r="88" spans="1:13" x14ac:dyDescent="0.25">
      <c r="A88" s="31"/>
      <c r="B88" s="37"/>
      <c r="C88" s="35"/>
      <c r="D88" s="45"/>
      <c r="E88" s="34"/>
      <c r="F88" s="26"/>
      <c r="G88" s="27"/>
      <c r="H88" s="27"/>
      <c r="I88" s="26"/>
      <c r="J88" s="28"/>
      <c r="K88" s="28"/>
      <c r="L88" s="29"/>
      <c r="M88" s="46"/>
    </row>
    <row r="89" spans="1:13" x14ac:dyDescent="0.25">
      <c r="A89" s="31"/>
      <c r="B89" s="37"/>
      <c r="C89" s="35"/>
      <c r="D89" s="35"/>
      <c r="E89" s="34"/>
      <c r="F89" s="26"/>
      <c r="G89" s="27"/>
      <c r="H89" s="27"/>
      <c r="I89" s="26"/>
      <c r="J89" s="28"/>
      <c r="K89" s="28"/>
      <c r="L89" s="29"/>
      <c r="M89" s="46"/>
    </row>
    <row r="90" spans="1:13" x14ac:dyDescent="0.25">
      <c r="A90" s="31"/>
      <c r="B90" s="32"/>
      <c r="C90" s="33"/>
      <c r="D90" s="33"/>
      <c r="E90" s="34"/>
      <c r="F90" s="26"/>
      <c r="G90" s="27"/>
      <c r="H90" s="27"/>
      <c r="I90" s="26"/>
      <c r="J90" s="28"/>
      <c r="K90" s="28"/>
      <c r="L90" s="29"/>
      <c r="M90" s="30"/>
    </row>
    <row r="91" spans="1:13" x14ac:dyDescent="0.25">
      <c r="A91" s="31"/>
      <c r="B91" s="33"/>
      <c r="C91" s="35"/>
      <c r="D91" s="35"/>
      <c r="E91" s="34"/>
      <c r="F91" s="26"/>
      <c r="G91" s="27"/>
      <c r="H91" s="27"/>
      <c r="I91" s="26"/>
      <c r="J91" s="28"/>
      <c r="K91" s="28"/>
      <c r="L91" s="29"/>
      <c r="M91" s="30"/>
    </row>
    <row r="92" spans="1:13" x14ac:dyDescent="0.25">
      <c r="A92" s="31"/>
      <c r="B92" s="37"/>
      <c r="C92" s="35"/>
      <c r="D92" s="35"/>
      <c r="E92" s="34"/>
      <c r="F92" s="26"/>
      <c r="G92" s="27"/>
      <c r="H92" s="27"/>
      <c r="I92" s="26"/>
      <c r="J92" s="28"/>
      <c r="K92" s="28"/>
      <c r="L92" s="29"/>
      <c r="M92" s="46"/>
    </row>
    <row r="93" spans="1:13" x14ac:dyDescent="0.25">
      <c r="A93" s="31"/>
      <c r="B93" s="37"/>
      <c r="C93" s="35"/>
      <c r="D93" s="35"/>
      <c r="E93" s="34"/>
      <c r="F93" s="26"/>
      <c r="G93" s="27"/>
      <c r="H93" s="27"/>
      <c r="I93" s="26"/>
      <c r="J93" s="28"/>
      <c r="K93" s="28"/>
      <c r="L93" s="29"/>
      <c r="M93" s="46"/>
    </row>
    <row r="94" spans="1:13" x14ac:dyDescent="0.25">
      <c r="A94" s="31"/>
      <c r="B94" s="37"/>
      <c r="C94" s="35"/>
      <c r="D94" s="35"/>
      <c r="E94" s="34"/>
      <c r="F94" s="26"/>
      <c r="G94" s="27"/>
      <c r="H94" s="27"/>
      <c r="I94" s="26"/>
      <c r="J94" s="28"/>
      <c r="K94" s="28"/>
      <c r="L94" s="29"/>
      <c r="M94" s="46"/>
    </row>
    <row r="95" spans="1:13" x14ac:dyDescent="0.25">
      <c r="A95" s="31"/>
      <c r="B95" s="37"/>
      <c r="C95" s="35"/>
      <c r="D95" s="35"/>
      <c r="E95" s="34"/>
      <c r="F95" s="26"/>
      <c r="G95" s="27"/>
      <c r="H95" s="27"/>
      <c r="I95" s="26"/>
      <c r="J95" s="28"/>
      <c r="K95" s="28"/>
      <c r="L95" s="29"/>
      <c r="M95" s="46"/>
    </row>
    <row r="96" spans="1:13" x14ac:dyDescent="0.25">
      <c r="A96" s="31"/>
      <c r="B96" s="37"/>
      <c r="C96" s="35"/>
      <c r="D96" s="35"/>
      <c r="E96" s="34"/>
      <c r="F96" s="26"/>
      <c r="G96" s="27"/>
      <c r="H96" s="27"/>
      <c r="I96" s="26"/>
      <c r="J96" s="28"/>
      <c r="K96" s="28"/>
      <c r="L96" s="29"/>
      <c r="M96" s="46"/>
    </row>
    <row r="97" spans="1:13" x14ac:dyDescent="0.25">
      <c r="A97" s="47"/>
      <c r="B97" s="37"/>
      <c r="C97" s="35"/>
      <c r="D97" s="35"/>
      <c r="E97" s="34"/>
      <c r="F97" s="26"/>
      <c r="G97" s="27"/>
      <c r="H97" s="27"/>
      <c r="I97" s="26"/>
      <c r="J97" s="28"/>
      <c r="K97" s="28"/>
      <c r="L97" s="29"/>
      <c r="M97" s="46"/>
    </row>
    <row r="98" spans="1:13" x14ac:dyDescent="0.25">
      <c r="A98" s="47"/>
      <c r="B98" s="32"/>
      <c r="C98" s="33"/>
      <c r="D98" s="33"/>
      <c r="E98" s="34"/>
      <c r="F98" s="26"/>
      <c r="G98" s="27"/>
      <c r="H98" s="27"/>
      <c r="I98" s="26"/>
      <c r="J98" s="28"/>
      <c r="K98" s="28"/>
      <c r="L98" s="29"/>
      <c r="M98" s="30"/>
    </row>
    <row r="99" spans="1:13" x14ac:dyDescent="0.25">
      <c r="A99" s="47"/>
      <c r="B99" s="33"/>
      <c r="C99" s="35"/>
      <c r="D99" s="35"/>
      <c r="E99" s="34"/>
      <c r="F99" s="26"/>
      <c r="G99" s="27"/>
      <c r="H99" s="27"/>
      <c r="I99" s="26"/>
      <c r="J99" s="28"/>
      <c r="K99" s="28"/>
      <c r="L99" s="29"/>
      <c r="M99" s="30"/>
    </row>
    <row r="100" spans="1:13" x14ac:dyDescent="0.25">
      <c r="A100" s="47"/>
      <c r="B100" s="37"/>
      <c r="C100" s="35"/>
      <c r="D100" s="35"/>
      <c r="E100" s="34"/>
      <c r="F100" s="26"/>
      <c r="G100" s="27"/>
      <c r="H100" s="27"/>
      <c r="I100" s="26"/>
      <c r="J100" s="28"/>
      <c r="K100" s="28"/>
      <c r="L100" s="29"/>
      <c r="M100" s="46"/>
    </row>
    <row r="101" spans="1:13" x14ac:dyDescent="0.25">
      <c r="A101" s="47"/>
      <c r="B101" s="37"/>
      <c r="C101" s="35"/>
      <c r="D101" s="35"/>
      <c r="E101" s="34"/>
      <c r="F101" s="26"/>
      <c r="G101" s="27"/>
      <c r="H101" s="27"/>
      <c r="I101" s="26"/>
      <c r="J101" s="28"/>
      <c r="K101" s="28"/>
      <c r="L101" s="29"/>
      <c r="M101" s="46"/>
    </row>
    <row r="102" spans="1:13" x14ac:dyDescent="0.25">
      <c r="A102" s="47"/>
      <c r="B102" s="37"/>
      <c r="C102" s="35"/>
      <c r="D102" s="35"/>
      <c r="E102" s="34"/>
      <c r="F102" s="26"/>
      <c r="G102" s="27"/>
      <c r="H102" s="27"/>
      <c r="I102" s="26"/>
      <c r="J102" s="28"/>
      <c r="K102" s="28"/>
      <c r="L102" s="29"/>
      <c r="M102" s="46"/>
    </row>
    <row r="103" spans="1:13" x14ac:dyDescent="0.25">
      <c r="A103" s="47"/>
      <c r="B103" s="37"/>
      <c r="C103" s="35"/>
      <c r="D103" s="35"/>
      <c r="E103" s="34"/>
      <c r="F103" s="26"/>
      <c r="G103" s="27"/>
      <c r="H103" s="27"/>
      <c r="I103" s="26"/>
      <c r="J103" s="28"/>
      <c r="K103" s="28"/>
      <c r="L103" s="29"/>
      <c r="M103" s="46"/>
    </row>
    <row r="104" spans="1:13" x14ac:dyDescent="0.25">
      <c r="A104" s="47"/>
      <c r="B104" s="37"/>
      <c r="C104" s="35"/>
      <c r="D104" s="35"/>
      <c r="E104" s="34"/>
      <c r="F104" s="26"/>
      <c r="G104" s="27"/>
      <c r="H104" s="27"/>
      <c r="I104" s="26"/>
      <c r="J104" s="28"/>
      <c r="K104" s="28"/>
      <c r="L104" s="29"/>
      <c r="M104" s="46"/>
    </row>
    <row r="105" spans="1:13" ht="15.75" thickBot="1" x14ac:dyDescent="0.3">
      <c r="A105" s="47"/>
      <c r="B105" s="37"/>
      <c r="C105" s="35"/>
      <c r="D105" s="35"/>
      <c r="E105" s="34"/>
      <c r="F105" s="26"/>
      <c r="G105" s="27"/>
      <c r="H105" s="27"/>
      <c r="I105" s="26"/>
      <c r="J105" s="28"/>
      <c r="K105" s="28"/>
      <c r="L105" s="29"/>
      <c r="M105" s="46"/>
    </row>
    <row r="106" spans="1:13" x14ac:dyDescent="0.25">
      <c r="A106" s="47"/>
      <c r="B106" s="48"/>
      <c r="C106" s="49"/>
      <c r="D106" s="49"/>
      <c r="E106" s="34"/>
      <c r="F106" s="26"/>
      <c r="G106" s="27"/>
      <c r="H106" s="27"/>
      <c r="I106" s="26"/>
      <c r="J106" s="28"/>
      <c r="K106" s="28"/>
      <c r="L106" s="29"/>
      <c r="M106" s="30"/>
    </row>
    <row r="107" spans="1:13" x14ac:dyDescent="0.25">
      <c r="A107" s="47"/>
      <c r="B107" s="33"/>
      <c r="C107" s="35"/>
      <c r="D107" s="50"/>
      <c r="E107" s="34"/>
      <c r="F107" s="26"/>
      <c r="G107" s="27"/>
      <c r="H107" s="27"/>
      <c r="I107" s="26"/>
      <c r="J107" s="28"/>
      <c r="K107" s="28"/>
      <c r="L107" s="29"/>
      <c r="M107" s="30"/>
    </row>
    <row r="108" spans="1:13" x14ac:dyDescent="0.25">
      <c r="A108" s="47"/>
      <c r="B108" s="37"/>
      <c r="C108" s="51"/>
      <c r="D108" s="35"/>
      <c r="E108" s="34"/>
      <c r="F108" s="26"/>
      <c r="G108" s="27"/>
      <c r="H108" s="27"/>
      <c r="I108" s="26"/>
      <c r="J108" s="28"/>
      <c r="K108" s="28"/>
      <c r="L108" s="29"/>
      <c r="M108" s="46"/>
    </row>
    <row r="109" spans="1:13" x14ac:dyDescent="0.25">
      <c r="A109" s="47"/>
      <c r="B109" s="37"/>
      <c r="C109" s="51"/>
      <c r="D109" s="35"/>
      <c r="E109" s="34"/>
      <c r="F109" s="26"/>
      <c r="G109" s="27"/>
      <c r="H109" s="27"/>
      <c r="I109" s="26"/>
      <c r="J109" s="28"/>
      <c r="K109" s="28"/>
      <c r="L109" s="29"/>
      <c r="M109" s="46"/>
    </row>
    <row r="110" spans="1:13" x14ac:dyDescent="0.25">
      <c r="A110" s="47"/>
      <c r="B110" s="37"/>
      <c r="C110" s="51"/>
      <c r="D110" s="35"/>
      <c r="E110" s="34"/>
      <c r="F110" s="26"/>
      <c r="G110" s="27"/>
      <c r="H110" s="27"/>
      <c r="I110" s="26"/>
      <c r="J110" s="28"/>
      <c r="K110" s="28"/>
      <c r="L110" s="29"/>
      <c r="M110" s="46"/>
    </row>
    <row r="111" spans="1:13" x14ac:dyDescent="0.25">
      <c r="A111" s="47"/>
      <c r="B111" s="37"/>
      <c r="C111" s="51"/>
      <c r="D111" s="35"/>
      <c r="E111" s="34"/>
      <c r="F111" s="26"/>
      <c r="G111" s="27"/>
      <c r="H111" s="27"/>
      <c r="I111" s="26"/>
      <c r="J111" s="28"/>
      <c r="K111" s="28"/>
      <c r="L111" s="29"/>
      <c r="M111" s="46"/>
    </row>
    <row r="112" spans="1:13" x14ac:dyDescent="0.25">
      <c r="A112" s="47"/>
      <c r="B112" s="37"/>
      <c r="C112" s="51"/>
      <c r="D112" s="35"/>
      <c r="E112" s="34"/>
      <c r="F112" s="26"/>
      <c r="G112" s="27"/>
      <c r="H112" s="27"/>
      <c r="I112" s="26"/>
      <c r="J112" s="28"/>
      <c r="K112" s="28"/>
      <c r="L112" s="29"/>
      <c r="M112" s="46"/>
    </row>
    <row r="113" spans="1:13" x14ac:dyDescent="0.25">
      <c r="A113" s="47"/>
      <c r="B113" s="37"/>
      <c r="C113" s="51"/>
      <c r="D113" s="35"/>
      <c r="E113" s="34"/>
      <c r="F113" s="26"/>
      <c r="G113" s="27"/>
      <c r="H113" s="27"/>
      <c r="I113" s="26"/>
      <c r="J113" s="28"/>
      <c r="K113" s="28"/>
      <c r="L113" s="29"/>
      <c r="M113" s="46"/>
    </row>
    <row r="114" spans="1:13" ht="15.75" thickBot="1" x14ac:dyDescent="0.3">
      <c r="A114" s="47"/>
      <c r="B114" s="52"/>
      <c r="C114" s="53"/>
      <c r="D114" s="53"/>
      <c r="E114" s="34"/>
      <c r="F114" s="26"/>
      <c r="G114" s="27"/>
      <c r="H114" s="27"/>
      <c r="I114" s="26"/>
      <c r="J114" s="28"/>
      <c r="K114" s="28"/>
      <c r="L114" s="29"/>
      <c r="M114" s="30"/>
    </row>
    <row r="115" spans="1:13" x14ac:dyDescent="0.25">
      <c r="A115" s="47"/>
      <c r="B115" s="33"/>
      <c r="C115" s="35"/>
      <c r="D115" s="35"/>
      <c r="E115" s="34"/>
      <c r="F115" s="26"/>
      <c r="G115" s="27"/>
      <c r="H115" s="27"/>
      <c r="I115" s="26"/>
      <c r="J115" s="28"/>
      <c r="K115" s="28"/>
      <c r="L115" s="29"/>
      <c r="M115" s="30"/>
    </row>
    <row r="116" spans="1:13" x14ac:dyDescent="0.25">
      <c r="A116" s="47"/>
      <c r="B116" s="37"/>
      <c r="C116" s="35"/>
      <c r="D116" s="35"/>
      <c r="E116" s="34"/>
      <c r="F116" s="26"/>
      <c r="G116" s="27"/>
      <c r="H116" s="27"/>
      <c r="I116" s="26"/>
      <c r="J116" s="28"/>
      <c r="K116" s="28"/>
      <c r="L116" s="29"/>
      <c r="M116" s="46"/>
    </row>
    <row r="117" spans="1:13" x14ac:dyDescent="0.25">
      <c r="A117" s="47"/>
      <c r="B117" s="37"/>
      <c r="C117" s="35"/>
      <c r="D117" s="35"/>
      <c r="E117" s="34"/>
      <c r="F117" s="26"/>
      <c r="G117" s="27"/>
      <c r="H117" s="27"/>
      <c r="I117" s="26"/>
      <c r="J117" s="28"/>
      <c r="K117" s="28"/>
      <c r="L117" s="29"/>
      <c r="M117" s="46"/>
    </row>
    <row r="118" spans="1:13" x14ac:dyDescent="0.25">
      <c r="A118" s="47"/>
      <c r="B118" s="37"/>
      <c r="C118" s="35"/>
      <c r="D118" s="35"/>
      <c r="E118" s="34"/>
      <c r="F118" s="26"/>
      <c r="G118" s="27"/>
      <c r="H118" s="27"/>
      <c r="I118" s="26"/>
      <c r="J118" s="28"/>
      <c r="K118" s="28"/>
      <c r="L118" s="29"/>
      <c r="M118" s="46"/>
    </row>
    <row r="119" spans="1:13" x14ac:dyDescent="0.25">
      <c r="A119" s="47"/>
      <c r="B119" s="37"/>
      <c r="C119" s="35"/>
      <c r="D119" s="35"/>
      <c r="E119" s="34"/>
      <c r="F119" s="26"/>
      <c r="G119" s="27"/>
      <c r="H119" s="27"/>
      <c r="I119" s="26"/>
      <c r="J119" s="28"/>
      <c r="K119" s="28"/>
      <c r="L119" s="29"/>
      <c r="M119" s="46"/>
    </row>
    <row r="120" spans="1:13" x14ac:dyDescent="0.25">
      <c r="A120" s="47"/>
      <c r="B120" s="37"/>
      <c r="C120" s="35"/>
      <c r="D120" s="35"/>
      <c r="E120" s="34"/>
      <c r="F120" s="26"/>
      <c r="G120" s="27"/>
      <c r="H120" s="27"/>
      <c r="I120" s="26"/>
      <c r="J120" s="28"/>
      <c r="K120" s="28"/>
      <c r="L120" s="29"/>
      <c r="M120" s="46"/>
    </row>
    <row r="121" spans="1:13" x14ac:dyDescent="0.25">
      <c r="A121" s="47"/>
      <c r="B121" s="37"/>
      <c r="C121" s="35"/>
      <c r="D121" s="35"/>
      <c r="E121" s="34"/>
      <c r="F121" s="26"/>
      <c r="G121" s="27"/>
      <c r="H121" s="27"/>
      <c r="I121" s="26"/>
      <c r="J121" s="28"/>
      <c r="K121" s="28"/>
      <c r="L121" s="29"/>
      <c r="M121" s="46"/>
    </row>
    <row r="122" spans="1:13" ht="15.75" thickBot="1" x14ac:dyDescent="0.3">
      <c r="A122" s="47"/>
      <c r="B122" s="52"/>
      <c r="C122" s="53"/>
      <c r="D122" s="53"/>
      <c r="E122" s="34"/>
      <c r="F122" s="26"/>
      <c r="G122" s="27"/>
      <c r="H122" s="27"/>
      <c r="I122" s="26"/>
      <c r="J122" s="28"/>
      <c r="K122" s="28"/>
      <c r="L122" s="29"/>
      <c r="M122" s="30"/>
    </row>
    <row r="123" spans="1:13" x14ac:dyDescent="0.25">
      <c r="A123" s="47"/>
      <c r="B123" s="33"/>
      <c r="C123" s="35"/>
      <c r="D123" s="35"/>
      <c r="E123" s="34"/>
      <c r="F123" s="26"/>
      <c r="G123" s="27"/>
      <c r="H123" s="27"/>
      <c r="I123" s="26"/>
      <c r="J123" s="28"/>
      <c r="K123" s="28"/>
      <c r="L123" s="29"/>
      <c r="M123" s="30"/>
    </row>
    <row r="124" spans="1:13" x14ac:dyDescent="0.25">
      <c r="A124" s="47"/>
      <c r="B124" s="37"/>
      <c r="C124" s="35"/>
      <c r="D124" s="35"/>
      <c r="E124" s="34"/>
      <c r="F124" s="26"/>
      <c r="G124" s="27"/>
      <c r="H124" s="27"/>
      <c r="I124" s="26"/>
      <c r="J124" s="28"/>
      <c r="K124" s="28"/>
      <c r="L124" s="29"/>
      <c r="M124" s="46"/>
    </row>
    <row r="125" spans="1:13" x14ac:dyDescent="0.25">
      <c r="A125" s="47"/>
      <c r="B125" s="37"/>
      <c r="C125" s="35"/>
      <c r="D125" s="35"/>
      <c r="E125" s="34"/>
      <c r="F125" s="26"/>
      <c r="G125" s="27"/>
      <c r="H125" s="27"/>
      <c r="I125" s="26"/>
      <c r="J125" s="28"/>
      <c r="K125" s="28"/>
      <c r="L125" s="29"/>
      <c r="M125" s="46"/>
    </row>
    <row r="126" spans="1:13" x14ac:dyDescent="0.25">
      <c r="A126" s="47"/>
      <c r="B126" s="37"/>
      <c r="C126" s="35"/>
      <c r="D126" s="35"/>
      <c r="E126" s="34"/>
      <c r="F126" s="26"/>
      <c r="G126" s="27"/>
      <c r="H126" s="27"/>
      <c r="I126" s="26"/>
      <c r="J126" s="28"/>
      <c r="K126" s="28"/>
      <c r="L126" s="29"/>
      <c r="M126" s="46"/>
    </row>
    <row r="127" spans="1:13" x14ac:dyDescent="0.25">
      <c r="A127" s="47"/>
      <c r="B127" s="37"/>
      <c r="C127" s="35"/>
      <c r="D127" s="35"/>
      <c r="E127" s="34"/>
      <c r="F127" s="26"/>
      <c r="G127" s="27"/>
      <c r="H127" s="27"/>
      <c r="I127" s="26"/>
      <c r="J127" s="28"/>
      <c r="K127" s="28"/>
      <c r="L127" s="29"/>
      <c r="M127" s="46"/>
    </row>
    <row r="128" spans="1:13" x14ac:dyDescent="0.25">
      <c r="A128" s="47"/>
      <c r="B128" s="37"/>
      <c r="C128" s="35"/>
      <c r="D128" s="35"/>
      <c r="E128" s="34"/>
      <c r="F128" s="26"/>
      <c r="G128" s="27"/>
      <c r="H128" s="27"/>
      <c r="I128" s="26"/>
      <c r="J128" s="28"/>
      <c r="K128" s="28"/>
      <c r="L128" s="29"/>
      <c r="M128" s="46"/>
    </row>
    <row r="129" spans="1:13" x14ac:dyDescent="0.25">
      <c r="A129" s="47"/>
      <c r="B129" s="37"/>
      <c r="C129" s="35"/>
      <c r="D129" s="35"/>
      <c r="E129" s="34"/>
      <c r="F129" s="26"/>
      <c r="G129" s="27"/>
      <c r="H129" s="27"/>
      <c r="I129" s="26"/>
      <c r="J129" s="28"/>
      <c r="K129" s="28"/>
      <c r="L129" s="29"/>
      <c r="M129" s="46"/>
    </row>
    <row r="130" spans="1:13" x14ac:dyDescent="0.25">
      <c r="A130" s="47"/>
      <c r="B130" s="37"/>
      <c r="C130" s="35"/>
      <c r="D130" s="35"/>
      <c r="E130" s="34"/>
      <c r="F130" s="26"/>
      <c r="G130" s="27"/>
      <c r="H130" s="27"/>
      <c r="I130" s="26"/>
      <c r="J130" s="28"/>
      <c r="K130" s="28"/>
      <c r="L130" s="29"/>
      <c r="M130" s="30"/>
    </row>
    <row r="131" spans="1:13" s="7" customFormat="1" ht="15.75" thickBot="1" x14ac:dyDescent="0.3">
      <c r="A131" s="54"/>
      <c r="B131" s="52"/>
      <c r="C131" s="53"/>
      <c r="D131" s="53"/>
      <c r="E131" s="55"/>
      <c r="F131" s="56"/>
      <c r="G131" s="57"/>
      <c r="H131" s="57"/>
      <c r="I131" s="56"/>
      <c r="J131" s="58"/>
      <c r="K131" s="58"/>
      <c r="L131" s="59"/>
      <c r="M131" s="60"/>
    </row>
    <row r="132" spans="1:13" x14ac:dyDescent="0.25">
      <c r="A132" s="31"/>
      <c r="B132" s="33"/>
      <c r="C132" s="35"/>
      <c r="D132" s="35"/>
      <c r="E132" s="34"/>
      <c r="F132" s="26"/>
      <c r="G132" s="27"/>
      <c r="H132" s="27"/>
      <c r="I132" s="26"/>
      <c r="J132" s="28"/>
      <c r="K132" s="28"/>
      <c r="L132" s="29"/>
      <c r="M132" s="30"/>
    </row>
    <row r="133" spans="1:13" x14ac:dyDescent="0.25">
      <c r="A133" s="31"/>
      <c r="B133" s="37"/>
      <c r="C133" s="35"/>
      <c r="D133" s="35"/>
      <c r="E133" s="34"/>
      <c r="F133" s="26"/>
      <c r="G133" s="27"/>
      <c r="H133" s="27"/>
      <c r="I133" s="26"/>
      <c r="J133" s="28"/>
      <c r="K133" s="28"/>
      <c r="L133" s="29"/>
      <c r="M133" s="46"/>
    </row>
    <row r="134" spans="1:13" x14ac:dyDescent="0.25">
      <c r="A134" s="31"/>
      <c r="B134" s="37"/>
      <c r="C134" s="35"/>
      <c r="D134" s="35"/>
      <c r="E134" s="34"/>
      <c r="F134" s="26"/>
      <c r="G134" s="27"/>
      <c r="H134" s="27"/>
      <c r="I134" s="26"/>
      <c r="J134" s="28"/>
      <c r="K134" s="28"/>
      <c r="L134" s="29"/>
      <c r="M134" s="46"/>
    </row>
    <row r="135" spans="1:13" x14ac:dyDescent="0.25">
      <c r="A135" s="31"/>
      <c r="B135" s="37"/>
      <c r="C135" s="35"/>
      <c r="D135" s="35"/>
      <c r="E135" s="34"/>
      <c r="F135" s="26"/>
      <c r="G135" s="27"/>
      <c r="H135" s="27"/>
      <c r="I135" s="26"/>
      <c r="J135" s="28"/>
      <c r="K135" s="28"/>
      <c r="L135" s="29"/>
      <c r="M135" s="46"/>
    </row>
    <row r="136" spans="1:13" x14ac:dyDescent="0.25">
      <c r="A136" s="31"/>
      <c r="B136" s="37"/>
      <c r="C136" s="35"/>
      <c r="D136" s="35"/>
      <c r="E136" s="34"/>
      <c r="F136" s="26"/>
      <c r="G136" s="27"/>
      <c r="H136" s="27"/>
      <c r="I136" s="26"/>
      <c r="J136" s="28"/>
      <c r="K136" s="28"/>
      <c r="L136" s="29"/>
      <c r="M136" s="46"/>
    </row>
    <row r="137" spans="1:13" x14ac:dyDescent="0.25">
      <c r="A137" s="31"/>
      <c r="B137" s="37"/>
      <c r="C137" s="35"/>
      <c r="D137" s="35"/>
      <c r="E137" s="34"/>
      <c r="F137" s="26"/>
      <c r="G137" s="27"/>
      <c r="H137" s="27"/>
      <c r="I137" s="26"/>
      <c r="J137" s="28"/>
      <c r="K137" s="28"/>
      <c r="L137" s="29"/>
      <c r="M137" s="46"/>
    </row>
    <row r="138" spans="1:13" x14ac:dyDescent="0.25">
      <c r="A138" s="31"/>
      <c r="B138" s="37"/>
      <c r="C138" s="35"/>
      <c r="D138" s="35"/>
      <c r="E138" s="34"/>
      <c r="F138" s="26"/>
      <c r="G138" s="27"/>
      <c r="H138" s="27"/>
      <c r="I138" s="26"/>
      <c r="J138" s="28"/>
      <c r="K138" s="28"/>
      <c r="L138" s="29"/>
      <c r="M138" s="46"/>
    </row>
    <row r="139" spans="1:13" ht="15.75" thickBot="1" x14ac:dyDescent="0.3">
      <c r="A139" s="31"/>
      <c r="B139" s="52"/>
      <c r="C139" s="53"/>
      <c r="D139" s="53"/>
      <c r="E139" s="34"/>
      <c r="F139" s="26"/>
      <c r="G139" s="27"/>
      <c r="H139" s="27"/>
      <c r="I139" s="26"/>
      <c r="J139" s="28"/>
      <c r="K139" s="28"/>
      <c r="L139" s="29"/>
      <c r="M139" s="30"/>
    </row>
    <row r="140" spans="1:13" x14ac:dyDescent="0.25">
      <c r="A140" s="31"/>
      <c r="B140" s="33"/>
      <c r="C140" s="35"/>
      <c r="D140" s="35"/>
      <c r="E140" s="34"/>
      <c r="F140" s="26"/>
      <c r="G140" s="27"/>
      <c r="H140" s="27"/>
      <c r="I140" s="26"/>
      <c r="J140" s="28"/>
      <c r="K140" s="28"/>
      <c r="L140" s="29"/>
      <c r="M140" s="30"/>
    </row>
    <row r="141" spans="1:13" x14ac:dyDescent="0.25">
      <c r="A141" s="31"/>
      <c r="B141" s="37"/>
      <c r="C141" s="35"/>
      <c r="D141" s="35"/>
      <c r="E141" s="34"/>
      <c r="F141" s="26"/>
      <c r="G141" s="27"/>
      <c r="H141" s="27"/>
      <c r="I141" s="26"/>
      <c r="J141" s="28"/>
      <c r="K141" s="28"/>
      <c r="L141" s="29"/>
      <c r="M141" s="46"/>
    </row>
    <row r="142" spans="1:13" x14ac:dyDescent="0.25">
      <c r="A142" s="31"/>
      <c r="B142" s="37"/>
      <c r="C142" s="35"/>
      <c r="D142" s="35"/>
      <c r="E142" s="34"/>
      <c r="F142" s="26"/>
      <c r="G142" s="27"/>
      <c r="H142" s="27"/>
      <c r="I142" s="26"/>
      <c r="J142" s="28"/>
      <c r="K142" s="28"/>
      <c r="L142" s="29"/>
      <c r="M142" s="46"/>
    </row>
    <row r="143" spans="1:13" x14ac:dyDescent="0.25">
      <c r="A143" s="31"/>
      <c r="B143" s="37"/>
      <c r="C143" s="35"/>
      <c r="D143" s="35"/>
      <c r="E143" s="34"/>
      <c r="F143" s="26"/>
      <c r="G143" s="27"/>
      <c r="H143" s="27"/>
      <c r="I143" s="26"/>
      <c r="J143" s="28"/>
      <c r="K143" s="28"/>
      <c r="L143" s="29"/>
      <c r="M143" s="46"/>
    </row>
    <row r="144" spans="1:13" x14ac:dyDescent="0.25">
      <c r="A144" s="31"/>
      <c r="B144" s="37"/>
      <c r="C144" s="35"/>
      <c r="D144" s="35"/>
      <c r="E144" s="34"/>
      <c r="F144" s="26"/>
      <c r="G144" s="27"/>
      <c r="H144" s="27"/>
      <c r="I144" s="26"/>
      <c r="J144" s="28"/>
      <c r="K144" s="28"/>
      <c r="L144" s="29"/>
      <c r="M144" s="46"/>
    </row>
    <row r="145" spans="1:13" x14ac:dyDescent="0.25">
      <c r="A145" s="47"/>
      <c r="B145" s="37"/>
      <c r="C145" s="35"/>
      <c r="D145" s="35"/>
      <c r="E145" s="34"/>
      <c r="F145" s="26"/>
      <c r="G145" s="27"/>
      <c r="H145" s="27"/>
      <c r="I145" s="26"/>
      <c r="J145" s="28"/>
      <c r="K145" s="28"/>
      <c r="L145" s="29"/>
      <c r="M145" s="46"/>
    </row>
    <row r="146" spans="1:13" x14ac:dyDescent="0.25">
      <c r="A146" s="47"/>
      <c r="B146" s="37"/>
      <c r="C146" s="35"/>
      <c r="D146" s="35"/>
      <c r="E146" s="34"/>
      <c r="F146" s="26"/>
      <c r="G146" s="27"/>
      <c r="H146" s="27"/>
      <c r="I146" s="26"/>
      <c r="J146" s="28"/>
      <c r="K146" s="28"/>
      <c r="L146" s="29"/>
      <c r="M146" s="46"/>
    </row>
    <row r="147" spans="1:13" ht="15.75" thickBot="1" x14ac:dyDescent="0.3">
      <c r="A147" s="47"/>
      <c r="B147" s="52"/>
      <c r="C147" s="53"/>
      <c r="D147" s="53"/>
      <c r="E147" s="34"/>
      <c r="F147" s="26"/>
      <c r="G147" s="27"/>
      <c r="H147" s="27"/>
      <c r="I147" s="26"/>
      <c r="J147" s="28"/>
      <c r="K147" s="28"/>
      <c r="L147" s="29"/>
      <c r="M147" s="30"/>
    </row>
    <row r="148" spans="1:13" x14ac:dyDescent="0.25">
      <c r="A148" s="47"/>
      <c r="B148" s="33"/>
      <c r="C148" s="35"/>
      <c r="D148" s="35"/>
      <c r="E148" s="34"/>
      <c r="F148" s="26"/>
      <c r="G148" s="27"/>
      <c r="H148" s="27"/>
      <c r="I148" s="26"/>
      <c r="J148" s="28"/>
      <c r="K148" s="28"/>
      <c r="L148" s="29"/>
      <c r="M148" s="30"/>
    </row>
    <row r="149" spans="1:13" x14ac:dyDescent="0.25">
      <c r="A149" s="47"/>
      <c r="B149" s="37"/>
      <c r="C149" s="35"/>
      <c r="D149" s="35"/>
      <c r="E149" s="34"/>
      <c r="F149" s="26"/>
      <c r="G149" s="27"/>
      <c r="H149" s="27"/>
      <c r="I149" s="26"/>
      <c r="J149" s="28"/>
      <c r="K149" s="28"/>
      <c r="L149" s="29"/>
      <c r="M149" s="36"/>
    </row>
    <row r="150" spans="1:13" x14ac:dyDescent="0.25">
      <c r="A150" s="47"/>
      <c r="B150" s="37"/>
      <c r="C150" s="35"/>
      <c r="D150" s="35"/>
      <c r="E150" s="34"/>
      <c r="F150" s="26"/>
      <c r="G150" s="27"/>
      <c r="H150" s="27"/>
      <c r="I150" s="26"/>
      <c r="J150" s="28"/>
      <c r="K150" s="28"/>
      <c r="L150" s="29"/>
      <c r="M150" s="36"/>
    </row>
    <row r="151" spans="1:13" x14ac:dyDescent="0.25">
      <c r="A151" s="47"/>
      <c r="B151" s="37"/>
      <c r="C151" s="35"/>
      <c r="D151" s="35"/>
      <c r="E151" s="34"/>
      <c r="F151" s="26"/>
      <c r="G151" s="27"/>
      <c r="H151" s="27"/>
      <c r="I151" s="26"/>
      <c r="J151" s="28"/>
      <c r="K151" s="28"/>
      <c r="L151" s="29"/>
      <c r="M151" s="36"/>
    </row>
    <row r="152" spans="1:13" x14ac:dyDescent="0.25">
      <c r="A152" s="47"/>
      <c r="B152" s="37"/>
      <c r="C152" s="35"/>
      <c r="D152" s="35"/>
      <c r="E152" s="34"/>
      <c r="F152" s="26"/>
      <c r="G152" s="27"/>
      <c r="H152" s="27"/>
      <c r="I152" s="26"/>
      <c r="J152" s="28"/>
      <c r="K152" s="28"/>
      <c r="L152" s="29"/>
      <c r="M152" s="36"/>
    </row>
    <row r="153" spans="1:13" x14ac:dyDescent="0.25">
      <c r="A153" s="47"/>
      <c r="B153" s="37"/>
      <c r="C153" s="35"/>
      <c r="D153" s="35"/>
      <c r="E153" s="34"/>
      <c r="F153" s="26"/>
      <c r="G153" s="27"/>
      <c r="H153" s="27"/>
      <c r="I153" s="26"/>
      <c r="J153" s="28"/>
      <c r="K153" s="28"/>
      <c r="L153" s="29"/>
      <c r="M153" s="36"/>
    </row>
    <row r="154" spans="1:13" ht="15.75" thickBot="1" x14ac:dyDescent="0.3">
      <c r="A154" s="47"/>
      <c r="B154" s="37"/>
      <c r="C154" s="35"/>
      <c r="D154" s="35"/>
      <c r="E154" s="34"/>
      <c r="F154" s="26"/>
      <c r="G154" s="27"/>
      <c r="H154" s="27"/>
      <c r="I154" s="26"/>
      <c r="J154" s="28"/>
      <c r="K154" s="28"/>
      <c r="L154" s="29"/>
      <c r="M154" s="36"/>
    </row>
    <row r="155" spans="1:13" x14ac:dyDescent="0.25">
      <c r="A155" s="47"/>
      <c r="B155" s="225"/>
      <c r="C155" s="228"/>
      <c r="D155" s="228"/>
      <c r="E155" s="34"/>
      <c r="F155" s="26"/>
      <c r="G155" s="27"/>
      <c r="H155" s="27"/>
      <c r="I155" s="26"/>
      <c r="J155" s="28"/>
      <c r="K155" s="28"/>
      <c r="L155" s="29"/>
      <c r="M155" s="30"/>
    </row>
    <row r="156" spans="1:13" ht="15.75" thickBot="1" x14ac:dyDescent="0.3">
      <c r="A156" s="47"/>
      <c r="B156" s="227"/>
      <c r="C156" s="230"/>
      <c r="D156" s="230"/>
      <c r="E156" s="34"/>
      <c r="F156" s="26"/>
      <c r="G156" s="27"/>
      <c r="H156" s="27"/>
      <c r="I156" s="26"/>
      <c r="J156" s="28"/>
      <c r="K156" s="28"/>
      <c r="L156" s="29"/>
      <c r="M156" s="30"/>
    </row>
    <row r="157" spans="1:13" x14ac:dyDescent="0.25">
      <c r="A157" s="47"/>
      <c r="B157" s="33"/>
      <c r="C157" s="35"/>
      <c r="D157" s="35"/>
      <c r="E157" s="34"/>
      <c r="F157" s="26"/>
      <c r="G157" s="27"/>
      <c r="H157" s="27"/>
      <c r="I157" s="26"/>
      <c r="J157" s="28"/>
      <c r="K157" s="28"/>
      <c r="L157" s="29"/>
      <c r="M157" s="30"/>
    </row>
    <row r="158" spans="1:13" x14ac:dyDescent="0.25">
      <c r="A158" s="47"/>
      <c r="B158" s="37"/>
      <c r="C158" s="35"/>
      <c r="D158" s="35"/>
      <c r="E158" s="34"/>
      <c r="F158" s="26"/>
      <c r="G158" s="27"/>
      <c r="H158" s="27"/>
      <c r="I158" s="26"/>
      <c r="J158" s="28"/>
      <c r="K158" s="28"/>
      <c r="L158" s="29"/>
      <c r="M158" s="36"/>
    </row>
    <row r="159" spans="1:13" x14ac:dyDescent="0.25">
      <c r="A159" s="47"/>
      <c r="B159" s="37"/>
      <c r="C159" s="35"/>
      <c r="D159" s="35"/>
      <c r="E159" s="34"/>
      <c r="F159" s="26"/>
      <c r="G159" s="27"/>
      <c r="H159" s="27"/>
      <c r="I159" s="26"/>
      <c r="J159" s="28"/>
      <c r="K159" s="28"/>
      <c r="L159" s="29"/>
      <c r="M159" s="36"/>
    </row>
    <row r="160" spans="1:13" x14ac:dyDescent="0.25">
      <c r="A160" s="47"/>
      <c r="B160" s="37"/>
      <c r="C160" s="35"/>
      <c r="D160" s="35"/>
      <c r="E160" s="34"/>
      <c r="F160" s="26"/>
      <c r="G160" s="27"/>
      <c r="H160" s="27"/>
      <c r="I160" s="26"/>
      <c r="J160" s="28"/>
      <c r="K160" s="28"/>
      <c r="L160" s="29"/>
      <c r="M160" s="36"/>
    </row>
    <row r="161" spans="1:13" x14ac:dyDescent="0.25">
      <c r="A161" s="31"/>
      <c r="B161" s="37"/>
      <c r="C161" s="35"/>
      <c r="D161" s="35"/>
      <c r="E161" s="34"/>
      <c r="F161" s="26"/>
      <c r="G161" s="27"/>
      <c r="H161" s="27"/>
      <c r="I161" s="26"/>
      <c r="J161" s="28"/>
      <c r="K161" s="28"/>
      <c r="L161" s="29"/>
      <c r="M161" s="36"/>
    </row>
    <row r="162" spans="1:13" x14ac:dyDescent="0.25">
      <c r="A162" s="31"/>
      <c r="B162" s="37"/>
      <c r="C162" s="35"/>
      <c r="D162" s="35"/>
      <c r="E162" s="34"/>
      <c r="F162" s="26"/>
      <c r="G162" s="27"/>
      <c r="H162" s="27"/>
      <c r="I162" s="26"/>
      <c r="J162" s="28"/>
      <c r="K162" s="28"/>
      <c r="L162" s="29"/>
      <c r="M162" s="36"/>
    </row>
    <row r="163" spans="1:13" ht="15.75" thickBot="1" x14ac:dyDescent="0.3">
      <c r="A163" s="31"/>
      <c r="B163" s="37"/>
      <c r="C163" s="35"/>
      <c r="D163" s="35"/>
      <c r="E163" s="34"/>
      <c r="F163" s="26"/>
      <c r="G163" s="27"/>
      <c r="H163" s="27"/>
      <c r="I163" s="26"/>
      <c r="J163" s="28"/>
      <c r="K163" s="28"/>
      <c r="L163" s="29"/>
      <c r="M163" s="36"/>
    </row>
    <row r="164" spans="1:13" x14ac:dyDescent="0.25">
      <c r="A164" s="31"/>
      <c r="B164" s="225"/>
      <c r="C164" s="61"/>
      <c r="D164" s="61"/>
      <c r="E164" s="34"/>
      <c r="F164" s="26"/>
      <c r="G164" s="27"/>
      <c r="H164" s="27"/>
      <c r="I164" s="26"/>
      <c r="J164" s="28"/>
      <c r="K164" s="28"/>
      <c r="L164" s="29"/>
      <c r="M164" s="30"/>
    </row>
    <row r="165" spans="1:13" ht="15.75" thickBot="1" x14ac:dyDescent="0.3">
      <c r="A165" s="47"/>
      <c r="B165" s="227"/>
      <c r="C165" s="53"/>
      <c r="D165" s="53"/>
      <c r="E165" s="34"/>
      <c r="F165" s="26"/>
      <c r="G165" s="27"/>
      <c r="H165" s="27"/>
      <c r="I165" s="26"/>
      <c r="J165" s="28"/>
      <c r="K165" s="28"/>
      <c r="L165" s="29"/>
      <c r="M165" s="30"/>
    </row>
    <row r="166" spans="1:13" x14ac:dyDescent="0.25">
      <c r="A166" s="31"/>
      <c r="B166" s="33"/>
      <c r="C166" s="35"/>
      <c r="D166" s="35"/>
      <c r="E166" s="34"/>
      <c r="F166" s="26"/>
      <c r="G166" s="27"/>
      <c r="H166" s="27"/>
      <c r="I166" s="26"/>
      <c r="J166" s="28"/>
      <c r="K166" s="28"/>
      <c r="L166" s="29"/>
      <c r="M166" s="30"/>
    </row>
    <row r="167" spans="1:13" x14ac:dyDescent="0.25">
      <c r="A167" s="31"/>
      <c r="B167" s="37"/>
      <c r="C167" s="35"/>
      <c r="D167" s="35"/>
      <c r="E167" s="34"/>
      <c r="F167" s="26"/>
      <c r="G167" s="27"/>
      <c r="H167" s="27"/>
      <c r="I167" s="26"/>
      <c r="J167" s="28"/>
      <c r="K167" s="28"/>
      <c r="L167" s="29"/>
      <c r="M167" s="36"/>
    </row>
    <row r="168" spans="1:13" x14ac:dyDescent="0.25">
      <c r="A168" s="31"/>
      <c r="B168" s="37"/>
      <c r="C168" s="35"/>
      <c r="D168" s="35"/>
      <c r="E168" s="34"/>
      <c r="F168" s="26"/>
      <c r="G168" s="27"/>
      <c r="H168" s="27"/>
      <c r="I168" s="26"/>
      <c r="J168" s="28"/>
      <c r="K168" s="28"/>
      <c r="L168" s="29"/>
      <c r="M168" s="36"/>
    </row>
    <row r="169" spans="1:13" x14ac:dyDescent="0.25">
      <c r="A169" s="31"/>
      <c r="B169" s="37"/>
      <c r="C169" s="35"/>
      <c r="D169" s="35"/>
      <c r="E169" s="34"/>
      <c r="F169" s="26"/>
      <c r="G169" s="27"/>
      <c r="H169" s="27"/>
      <c r="I169" s="26"/>
      <c r="J169" s="28"/>
      <c r="K169" s="28"/>
      <c r="L169" s="29"/>
      <c r="M169" s="36"/>
    </row>
    <row r="170" spans="1:13" x14ac:dyDescent="0.25">
      <c r="A170" s="31"/>
      <c r="B170" s="37"/>
      <c r="C170" s="35"/>
      <c r="D170" s="35"/>
      <c r="E170" s="34"/>
      <c r="F170" s="26"/>
      <c r="G170" s="27"/>
      <c r="H170" s="27"/>
      <c r="I170" s="26"/>
      <c r="J170" s="28"/>
      <c r="K170" s="28"/>
      <c r="L170" s="29"/>
      <c r="M170" s="36"/>
    </row>
    <row r="171" spans="1:13" x14ac:dyDescent="0.25">
      <c r="A171" s="31"/>
      <c r="B171" s="37"/>
      <c r="C171" s="35"/>
      <c r="D171" s="35"/>
      <c r="E171" s="34"/>
      <c r="F171" s="26"/>
      <c r="G171" s="27"/>
      <c r="H171" s="27"/>
      <c r="I171" s="26"/>
      <c r="J171" s="28"/>
      <c r="K171" s="28"/>
      <c r="L171" s="29"/>
      <c r="M171" s="36"/>
    </row>
    <row r="172" spans="1:13" ht="15.75" thickBot="1" x14ac:dyDescent="0.3">
      <c r="A172" s="31"/>
      <c r="B172" s="37"/>
      <c r="C172" s="35"/>
      <c r="D172" s="35"/>
      <c r="E172" s="34"/>
      <c r="F172" s="26"/>
      <c r="G172" s="27"/>
      <c r="H172" s="27"/>
      <c r="I172" s="26"/>
      <c r="J172" s="28"/>
      <c r="K172" s="28"/>
      <c r="L172" s="29"/>
      <c r="M172" s="36"/>
    </row>
    <row r="173" spans="1:13" ht="15.75" thickBot="1" x14ac:dyDescent="0.3">
      <c r="A173" s="47"/>
      <c r="B173" s="62"/>
      <c r="C173" s="63"/>
      <c r="D173" s="63"/>
      <c r="E173" s="34"/>
      <c r="F173" s="26"/>
      <c r="G173" s="27"/>
      <c r="H173" s="27"/>
      <c r="I173" s="26"/>
      <c r="J173" s="28"/>
      <c r="K173" s="28"/>
      <c r="L173" s="29"/>
      <c r="M173" s="30"/>
    </row>
    <row r="174" spans="1:13" x14ac:dyDescent="0.25">
      <c r="A174" s="31"/>
      <c r="B174" s="33"/>
      <c r="C174" s="35"/>
      <c r="D174" s="35"/>
      <c r="E174" s="34"/>
      <c r="F174" s="26"/>
      <c r="G174" s="27"/>
      <c r="H174" s="27"/>
      <c r="I174" s="26"/>
      <c r="J174" s="28"/>
      <c r="K174" s="28"/>
      <c r="L174" s="29"/>
      <c r="M174" s="30"/>
    </row>
    <row r="175" spans="1:13" x14ac:dyDescent="0.25">
      <c r="A175" s="31"/>
      <c r="B175" s="37"/>
      <c r="C175" s="35"/>
      <c r="D175" s="35"/>
      <c r="E175" s="34"/>
      <c r="F175" s="26"/>
      <c r="G175" s="27"/>
      <c r="H175" s="27"/>
      <c r="I175" s="26"/>
      <c r="J175" s="28"/>
      <c r="K175" s="28"/>
      <c r="L175" s="29"/>
      <c r="M175" s="36"/>
    </row>
    <row r="176" spans="1:13" x14ac:dyDescent="0.25">
      <c r="A176" s="31"/>
      <c r="B176" s="37"/>
      <c r="C176" s="35"/>
      <c r="D176" s="35"/>
      <c r="E176" s="34"/>
      <c r="F176" s="26"/>
      <c r="G176" s="27"/>
      <c r="H176" s="27"/>
      <c r="I176" s="26"/>
      <c r="J176" s="28"/>
      <c r="K176" s="28"/>
      <c r="L176" s="29"/>
      <c r="M176" s="36"/>
    </row>
    <row r="177" spans="1:13" x14ac:dyDescent="0.25">
      <c r="A177" s="31"/>
      <c r="B177" s="37"/>
      <c r="C177" s="35"/>
      <c r="D177" s="35"/>
      <c r="E177" s="34"/>
      <c r="F177" s="26"/>
      <c r="G177" s="27"/>
      <c r="H177" s="27"/>
      <c r="I177" s="26"/>
      <c r="J177" s="28"/>
      <c r="K177" s="28"/>
      <c r="L177" s="29"/>
      <c r="M177" s="36"/>
    </row>
    <row r="178" spans="1:13" x14ac:dyDescent="0.25">
      <c r="A178" s="31"/>
      <c r="B178" s="37"/>
      <c r="C178" s="35"/>
      <c r="D178" s="35"/>
      <c r="E178" s="34"/>
      <c r="F178" s="26"/>
      <c r="G178" s="27"/>
      <c r="H178" s="27"/>
      <c r="I178" s="26"/>
      <c r="J178" s="28"/>
      <c r="K178" s="28"/>
      <c r="L178" s="29"/>
      <c r="M178" s="36"/>
    </row>
    <row r="179" spans="1:13" x14ac:dyDescent="0.25">
      <c r="A179" s="31"/>
      <c r="B179" s="37"/>
      <c r="C179" s="35"/>
      <c r="D179" s="35"/>
      <c r="E179" s="34"/>
      <c r="F179" s="26"/>
      <c r="G179" s="27"/>
      <c r="H179" s="27"/>
      <c r="I179" s="26"/>
      <c r="J179" s="28"/>
      <c r="K179" s="28"/>
      <c r="L179" s="29"/>
      <c r="M179" s="36"/>
    </row>
    <row r="180" spans="1:13" x14ac:dyDescent="0.25">
      <c r="A180" s="47"/>
      <c r="B180" s="37"/>
      <c r="C180" s="35"/>
      <c r="D180" s="35"/>
      <c r="E180" s="34"/>
      <c r="F180" s="26"/>
      <c r="G180" s="27"/>
      <c r="H180" s="27"/>
      <c r="I180" s="26"/>
      <c r="J180" s="28"/>
      <c r="K180" s="28"/>
      <c r="L180" s="29"/>
      <c r="M180" s="36"/>
    </row>
    <row r="181" spans="1:13" x14ac:dyDescent="0.25">
      <c r="A181" s="47"/>
      <c r="B181" s="37"/>
      <c r="C181" s="35"/>
      <c r="D181" s="35"/>
      <c r="E181" s="34"/>
      <c r="F181" s="26"/>
      <c r="G181" s="27"/>
      <c r="H181" s="27"/>
      <c r="I181" s="26"/>
      <c r="J181" s="28"/>
      <c r="K181" s="28"/>
      <c r="L181" s="29"/>
      <c r="M181" s="30"/>
    </row>
    <row r="182" spans="1:13" x14ac:dyDescent="0.25">
      <c r="A182" s="47"/>
      <c r="B182" s="32"/>
      <c r="C182" s="35"/>
      <c r="D182" s="35"/>
      <c r="E182" s="34"/>
      <c r="F182" s="26"/>
      <c r="G182" s="27"/>
      <c r="H182" s="27"/>
      <c r="I182" s="26"/>
      <c r="J182" s="28"/>
      <c r="K182" s="28"/>
      <c r="L182" s="29"/>
      <c r="M182" s="30"/>
    </row>
    <row r="183" spans="1:13" x14ac:dyDescent="0.25">
      <c r="A183" s="47"/>
      <c r="B183" s="33"/>
      <c r="C183" s="35"/>
      <c r="D183" s="35"/>
      <c r="E183" s="34"/>
      <c r="F183" s="26"/>
      <c r="G183" s="27"/>
      <c r="H183" s="27"/>
      <c r="I183" s="26"/>
      <c r="J183" s="28"/>
      <c r="K183" s="28"/>
      <c r="L183" s="29"/>
      <c r="M183" s="30"/>
    </row>
    <row r="184" spans="1:13" x14ac:dyDescent="0.25">
      <c r="A184" s="31"/>
      <c r="B184" s="37"/>
      <c r="C184" s="35"/>
      <c r="D184" s="35"/>
      <c r="E184" s="34"/>
      <c r="F184" s="26"/>
      <c r="G184" s="27"/>
      <c r="H184" s="27"/>
      <c r="I184" s="26"/>
      <c r="J184" s="28"/>
      <c r="K184" s="28"/>
      <c r="L184" s="29"/>
      <c r="M184" s="36"/>
    </row>
    <row r="185" spans="1:13" x14ac:dyDescent="0.25">
      <c r="A185" s="31"/>
      <c r="B185" s="37"/>
      <c r="C185" s="35"/>
      <c r="D185" s="35"/>
      <c r="E185" s="34"/>
      <c r="F185" s="26"/>
      <c r="G185" s="27"/>
      <c r="H185" s="27"/>
      <c r="I185" s="26"/>
      <c r="J185" s="28"/>
      <c r="K185" s="28"/>
      <c r="L185" s="29"/>
      <c r="M185" s="36"/>
    </row>
    <row r="186" spans="1:13" x14ac:dyDescent="0.25">
      <c r="A186" s="31"/>
      <c r="B186" s="37"/>
      <c r="C186" s="35"/>
      <c r="D186" s="35"/>
      <c r="E186" s="34"/>
      <c r="F186" s="26"/>
      <c r="G186" s="27"/>
      <c r="H186" s="27"/>
      <c r="I186" s="26"/>
      <c r="J186" s="28"/>
      <c r="K186" s="28"/>
      <c r="L186" s="29"/>
      <c r="M186" s="36"/>
    </row>
    <row r="187" spans="1:13" x14ac:dyDescent="0.25">
      <c r="A187" s="31"/>
      <c r="B187" s="37"/>
      <c r="C187" s="35"/>
      <c r="D187" s="35"/>
      <c r="E187" s="34"/>
      <c r="F187" s="26"/>
      <c r="G187" s="27"/>
      <c r="H187" s="27"/>
      <c r="I187" s="26"/>
      <c r="J187" s="28"/>
      <c r="K187" s="28"/>
      <c r="L187" s="29"/>
      <c r="M187" s="36"/>
    </row>
    <row r="188" spans="1:13" x14ac:dyDescent="0.25">
      <c r="A188" s="31"/>
      <c r="B188" s="37"/>
      <c r="C188" s="35"/>
      <c r="D188" s="35"/>
      <c r="E188" s="34"/>
      <c r="F188" s="26"/>
      <c r="G188" s="27"/>
      <c r="H188" s="27"/>
      <c r="I188" s="26"/>
      <c r="J188" s="28"/>
      <c r="K188" s="28"/>
      <c r="L188" s="29"/>
      <c r="M188" s="36"/>
    </row>
    <row r="189" spans="1:13" ht="15.75" thickBot="1" x14ac:dyDescent="0.3">
      <c r="A189" s="31"/>
      <c r="B189" s="37"/>
      <c r="C189" s="35"/>
      <c r="D189" s="35"/>
      <c r="E189" s="34"/>
      <c r="F189" s="26"/>
      <c r="G189" s="27"/>
      <c r="H189" s="27"/>
      <c r="I189" s="26"/>
      <c r="J189" s="28"/>
      <c r="K189" s="28"/>
      <c r="L189" s="29"/>
      <c r="M189" s="36"/>
    </row>
    <row r="190" spans="1:13" ht="15.75" thickBot="1" x14ac:dyDescent="0.3">
      <c r="A190" s="47"/>
      <c r="B190" s="62"/>
      <c r="C190" s="63"/>
      <c r="D190" s="63"/>
      <c r="E190" s="34"/>
      <c r="F190" s="26"/>
      <c r="G190" s="27"/>
      <c r="H190" s="27"/>
      <c r="I190" s="26"/>
      <c r="J190" s="28"/>
      <c r="K190" s="28"/>
      <c r="L190" s="29"/>
      <c r="M190" s="30"/>
    </row>
    <row r="191" spans="1:13" x14ac:dyDescent="0.25">
      <c r="A191" s="31"/>
      <c r="B191" s="33"/>
      <c r="C191" s="35"/>
      <c r="D191" s="35"/>
      <c r="E191" s="34"/>
      <c r="F191" s="26"/>
      <c r="G191" s="27"/>
      <c r="H191" s="27"/>
      <c r="I191" s="26"/>
      <c r="J191" s="28"/>
      <c r="K191" s="28"/>
      <c r="L191" s="29"/>
      <c r="M191" s="30"/>
    </row>
    <row r="192" spans="1:13" x14ac:dyDescent="0.25">
      <c r="A192" s="31"/>
      <c r="B192" s="37"/>
      <c r="C192" s="35"/>
      <c r="D192" s="35"/>
      <c r="E192" s="34"/>
      <c r="F192" s="26"/>
      <c r="G192" s="27"/>
      <c r="H192" s="27"/>
      <c r="I192" s="26"/>
      <c r="J192" s="28"/>
      <c r="K192" s="28"/>
      <c r="L192" s="29"/>
      <c r="M192" s="36"/>
    </row>
    <row r="193" spans="1:13" x14ac:dyDescent="0.25">
      <c r="A193" s="31"/>
      <c r="B193" s="37"/>
      <c r="C193" s="35"/>
      <c r="D193" s="35"/>
      <c r="E193" s="34"/>
      <c r="F193" s="26"/>
      <c r="G193" s="27"/>
      <c r="H193" s="27"/>
      <c r="I193" s="26"/>
      <c r="J193" s="28"/>
      <c r="K193" s="28"/>
      <c r="L193" s="29"/>
      <c r="M193" s="36"/>
    </row>
    <row r="194" spans="1:13" x14ac:dyDescent="0.25">
      <c r="A194" s="31"/>
      <c r="B194" s="37"/>
      <c r="C194" s="35"/>
      <c r="D194" s="35"/>
      <c r="E194" s="34"/>
      <c r="F194" s="26"/>
      <c r="G194" s="27"/>
      <c r="H194" s="27"/>
      <c r="I194" s="26"/>
      <c r="J194" s="28"/>
      <c r="K194" s="28"/>
      <c r="L194" s="29"/>
      <c r="M194" s="36"/>
    </row>
    <row r="195" spans="1:13" x14ac:dyDescent="0.25">
      <c r="A195" s="31"/>
      <c r="B195" s="37"/>
      <c r="C195" s="35"/>
      <c r="D195" s="35"/>
      <c r="E195" s="34"/>
      <c r="F195" s="26"/>
      <c r="G195" s="27"/>
      <c r="H195" s="27"/>
      <c r="I195" s="26"/>
      <c r="J195" s="28"/>
      <c r="K195" s="28"/>
      <c r="L195" s="29"/>
      <c r="M195" s="36"/>
    </row>
    <row r="196" spans="1:13" x14ac:dyDescent="0.25">
      <c r="A196" s="31"/>
      <c r="B196" s="37"/>
      <c r="C196" s="35"/>
      <c r="D196" s="35"/>
      <c r="E196" s="34"/>
      <c r="F196" s="26"/>
      <c r="G196" s="27"/>
      <c r="H196" s="27"/>
      <c r="I196" s="26"/>
      <c r="J196" s="28"/>
      <c r="K196" s="28"/>
      <c r="L196" s="29"/>
      <c r="M196" s="36"/>
    </row>
    <row r="197" spans="1:13" x14ac:dyDescent="0.25">
      <c r="A197" s="31"/>
      <c r="B197" s="37"/>
      <c r="C197" s="35"/>
      <c r="D197" s="35"/>
      <c r="E197" s="34"/>
      <c r="F197" s="26"/>
      <c r="G197" s="27"/>
      <c r="H197" s="27"/>
      <c r="I197" s="26"/>
      <c r="J197" s="28"/>
      <c r="K197" s="28"/>
      <c r="L197" s="29"/>
      <c r="M197" s="36"/>
    </row>
    <row r="198" spans="1:13" ht="15.75" thickBot="1" x14ac:dyDescent="0.3">
      <c r="A198" s="47"/>
      <c r="B198" s="52"/>
      <c r="C198" s="53"/>
      <c r="D198" s="53"/>
      <c r="E198" s="34"/>
      <c r="F198" s="26"/>
      <c r="G198" s="27"/>
      <c r="H198" s="27"/>
      <c r="I198" s="26"/>
      <c r="J198" s="28"/>
      <c r="K198" s="28"/>
      <c r="L198" s="29"/>
      <c r="M198" s="30"/>
    </row>
    <row r="199" spans="1:13" x14ac:dyDescent="0.25">
      <c r="A199" s="31"/>
      <c r="B199" s="33"/>
      <c r="C199" s="35"/>
      <c r="D199" s="35"/>
      <c r="E199" s="34"/>
      <c r="F199" s="26"/>
      <c r="G199" s="27"/>
      <c r="H199" s="27"/>
      <c r="I199" s="26"/>
      <c r="J199" s="28"/>
      <c r="K199" s="28"/>
      <c r="L199" s="29"/>
      <c r="M199" s="30"/>
    </row>
    <row r="200" spans="1:13" x14ac:dyDescent="0.25">
      <c r="A200" s="31"/>
      <c r="B200" s="37"/>
      <c r="C200" s="35"/>
      <c r="D200" s="35"/>
      <c r="E200" s="34"/>
      <c r="F200" s="26"/>
      <c r="G200" s="27"/>
      <c r="H200" s="27"/>
      <c r="I200" s="26"/>
      <c r="J200" s="28"/>
      <c r="K200" s="28"/>
      <c r="L200" s="29"/>
      <c r="M200" s="36"/>
    </row>
    <row r="201" spans="1:13" x14ac:dyDescent="0.25">
      <c r="A201" s="31"/>
      <c r="B201" s="37"/>
      <c r="C201" s="35"/>
      <c r="D201" s="35"/>
      <c r="E201" s="34"/>
      <c r="F201" s="26"/>
      <c r="G201" s="27"/>
      <c r="H201" s="27"/>
      <c r="I201" s="26"/>
      <c r="J201" s="28"/>
      <c r="K201" s="28"/>
      <c r="L201" s="29"/>
      <c r="M201" s="36"/>
    </row>
    <row r="202" spans="1:13" x14ac:dyDescent="0.25">
      <c r="A202" s="31"/>
      <c r="B202" s="37"/>
      <c r="C202" s="35"/>
      <c r="D202" s="35"/>
      <c r="E202" s="34"/>
      <c r="F202" s="26"/>
      <c r="G202" s="27"/>
      <c r="H202" s="27"/>
      <c r="I202" s="26"/>
      <c r="J202" s="28"/>
      <c r="K202" s="28"/>
      <c r="L202" s="29"/>
      <c r="M202" s="36"/>
    </row>
    <row r="203" spans="1:13" x14ac:dyDescent="0.25">
      <c r="A203" s="31"/>
      <c r="B203" s="37"/>
      <c r="C203" s="35"/>
      <c r="D203" s="35"/>
      <c r="E203" s="34"/>
      <c r="F203" s="26"/>
      <c r="G203" s="27"/>
      <c r="H203" s="27"/>
      <c r="I203" s="26"/>
      <c r="J203" s="28"/>
      <c r="K203" s="28"/>
      <c r="L203" s="29"/>
      <c r="M203" s="36"/>
    </row>
    <row r="204" spans="1:13" x14ac:dyDescent="0.25">
      <c r="A204" s="31"/>
      <c r="B204" s="37"/>
      <c r="C204" s="35"/>
      <c r="D204" s="35"/>
      <c r="E204" s="34"/>
      <c r="F204" s="26"/>
      <c r="G204" s="27"/>
      <c r="H204" s="27"/>
      <c r="I204" s="26"/>
      <c r="J204" s="28"/>
      <c r="K204" s="28"/>
      <c r="L204" s="29"/>
      <c r="M204" s="36"/>
    </row>
    <row r="205" spans="1:13" ht="15.75" thickBot="1" x14ac:dyDescent="0.3">
      <c r="A205" s="31"/>
      <c r="B205" s="37"/>
      <c r="C205" s="35"/>
      <c r="D205" s="35"/>
      <c r="E205" s="34"/>
      <c r="F205" s="26"/>
      <c r="G205" s="27"/>
      <c r="H205" s="27"/>
      <c r="I205" s="26"/>
      <c r="J205" s="28"/>
      <c r="K205" s="28"/>
      <c r="L205" s="29"/>
      <c r="M205" s="36"/>
    </row>
    <row r="206" spans="1:13" s="6" customFormat="1" ht="15.75" thickBot="1" x14ac:dyDescent="0.3">
      <c r="A206" s="64"/>
      <c r="B206" s="65"/>
      <c r="C206" s="66"/>
      <c r="D206" s="66"/>
      <c r="E206" s="25"/>
      <c r="F206" s="26"/>
      <c r="G206" s="27"/>
      <c r="H206" s="27"/>
      <c r="I206" s="26"/>
      <c r="J206" s="28"/>
      <c r="K206" s="28"/>
      <c r="L206" s="29"/>
      <c r="M206" s="30"/>
    </row>
    <row r="207" spans="1:13" ht="15.75" thickBot="1" x14ac:dyDescent="0.3">
      <c r="A207" s="47"/>
      <c r="B207" s="52"/>
      <c r="C207" s="67"/>
      <c r="D207" s="67"/>
      <c r="E207" s="34"/>
      <c r="F207" s="26"/>
      <c r="G207" s="27"/>
      <c r="H207" s="27"/>
      <c r="I207" s="26"/>
      <c r="J207" s="28"/>
      <c r="K207" s="28"/>
      <c r="L207" s="29"/>
      <c r="M207" s="30"/>
    </row>
    <row r="208" spans="1:13" ht="15.75" thickBot="1" x14ac:dyDescent="0.3">
      <c r="A208" s="47"/>
      <c r="B208" s="52"/>
      <c r="C208" s="53"/>
      <c r="D208" s="53"/>
      <c r="E208" s="34"/>
      <c r="F208" s="26"/>
      <c r="G208" s="27"/>
      <c r="H208" s="27"/>
      <c r="I208" s="26"/>
      <c r="J208" s="28"/>
      <c r="K208" s="28"/>
      <c r="L208" s="29"/>
      <c r="M208" s="30"/>
    </row>
    <row r="209" spans="1:13" x14ac:dyDescent="0.25">
      <c r="A209" s="31"/>
      <c r="B209" s="33"/>
      <c r="C209" s="35"/>
      <c r="D209" s="35"/>
      <c r="E209" s="34"/>
      <c r="F209" s="26"/>
      <c r="G209" s="27"/>
      <c r="H209" s="27"/>
      <c r="I209" s="26"/>
      <c r="J209" s="28"/>
      <c r="K209" s="28"/>
      <c r="L209" s="29"/>
      <c r="M209" s="30"/>
    </row>
    <row r="210" spans="1:13" x14ac:dyDescent="0.25">
      <c r="A210" s="31"/>
      <c r="B210" s="37"/>
      <c r="C210" s="35"/>
      <c r="D210" s="35"/>
      <c r="E210" s="34"/>
      <c r="F210" s="26"/>
      <c r="G210" s="27"/>
      <c r="H210" s="27"/>
      <c r="I210" s="26"/>
      <c r="J210" s="28"/>
      <c r="K210" s="28"/>
      <c r="L210" s="29"/>
      <c r="M210" s="36"/>
    </row>
    <row r="211" spans="1:13" x14ac:dyDescent="0.25">
      <c r="A211" s="31"/>
      <c r="B211" s="37"/>
      <c r="C211" s="35"/>
      <c r="D211" s="35"/>
      <c r="E211" s="34"/>
      <c r="F211" s="26"/>
      <c r="G211" s="27"/>
      <c r="H211" s="27"/>
      <c r="I211" s="26"/>
      <c r="J211" s="28"/>
      <c r="K211" s="28"/>
      <c r="L211" s="29"/>
      <c r="M211" s="36"/>
    </row>
    <row r="212" spans="1:13" x14ac:dyDescent="0.25">
      <c r="A212" s="31"/>
      <c r="B212" s="37"/>
      <c r="C212" s="35"/>
      <c r="D212" s="35"/>
      <c r="E212" s="34"/>
      <c r="F212" s="26"/>
      <c r="G212" s="27"/>
      <c r="H212" s="27"/>
      <c r="I212" s="26"/>
      <c r="J212" s="28"/>
      <c r="K212" s="28"/>
      <c r="L212" s="29"/>
      <c r="M212" s="36"/>
    </row>
    <row r="213" spans="1:13" x14ac:dyDescent="0.25">
      <c r="A213" s="31"/>
      <c r="B213" s="37"/>
      <c r="C213" s="35"/>
      <c r="D213" s="35"/>
      <c r="E213" s="34"/>
      <c r="F213" s="26"/>
      <c r="G213" s="27"/>
      <c r="H213" s="27"/>
      <c r="I213" s="26"/>
      <c r="J213" s="28"/>
      <c r="K213" s="28"/>
      <c r="L213" s="29"/>
      <c r="M213" s="36"/>
    </row>
    <row r="214" spans="1:13" x14ac:dyDescent="0.25">
      <c r="A214" s="31"/>
      <c r="B214" s="37"/>
      <c r="C214" s="35"/>
      <c r="D214" s="35"/>
      <c r="E214" s="34"/>
      <c r="F214" s="26"/>
      <c r="G214" s="27"/>
      <c r="H214" s="27"/>
      <c r="I214" s="26"/>
      <c r="J214" s="28"/>
      <c r="K214" s="28"/>
      <c r="L214" s="29"/>
      <c r="M214" s="36"/>
    </row>
    <row r="215" spans="1:13" x14ac:dyDescent="0.25">
      <c r="A215" s="31"/>
      <c r="B215" s="37"/>
      <c r="C215" s="35"/>
      <c r="D215" s="35"/>
      <c r="E215" s="34"/>
      <c r="F215" s="26"/>
      <c r="G215" s="27"/>
      <c r="H215" s="27"/>
      <c r="I215" s="26"/>
      <c r="J215" s="28"/>
      <c r="K215" s="28"/>
      <c r="L215" s="29"/>
      <c r="M215" s="36"/>
    </row>
    <row r="216" spans="1:13" ht="15.75" thickBot="1" x14ac:dyDescent="0.3">
      <c r="A216" s="47"/>
      <c r="B216" s="52"/>
      <c r="C216" s="53"/>
      <c r="D216" s="53"/>
      <c r="E216" s="34"/>
      <c r="F216" s="26"/>
      <c r="G216" s="27"/>
      <c r="H216" s="27"/>
      <c r="I216" s="26"/>
      <c r="J216" s="28"/>
      <c r="K216" s="28"/>
      <c r="L216" s="29"/>
      <c r="M216" s="30"/>
    </row>
    <row r="217" spans="1:13" x14ac:dyDescent="0.25">
      <c r="A217" s="31"/>
      <c r="B217" s="33"/>
      <c r="C217" s="35"/>
      <c r="D217" s="35"/>
      <c r="E217" s="34"/>
      <c r="F217" s="26"/>
      <c r="G217" s="27"/>
      <c r="H217" s="27"/>
      <c r="I217" s="26"/>
      <c r="J217" s="28"/>
      <c r="K217" s="28"/>
      <c r="L217" s="29"/>
      <c r="M217" s="30"/>
    </row>
    <row r="218" spans="1:13" x14ac:dyDescent="0.25">
      <c r="A218" s="31"/>
      <c r="B218" s="37"/>
      <c r="C218" s="35"/>
      <c r="D218" s="35"/>
      <c r="E218" s="34"/>
      <c r="F218" s="26"/>
      <c r="G218" s="27"/>
      <c r="H218" s="27"/>
      <c r="I218" s="26"/>
      <c r="J218" s="28"/>
      <c r="K218" s="28"/>
      <c r="L218" s="29"/>
      <c r="M218" s="36"/>
    </row>
    <row r="219" spans="1:13" x14ac:dyDescent="0.25">
      <c r="A219" s="31"/>
      <c r="B219" s="37"/>
      <c r="C219" s="35"/>
      <c r="D219" s="35"/>
      <c r="E219" s="34"/>
      <c r="F219" s="26"/>
      <c r="G219" s="27"/>
      <c r="H219" s="27"/>
      <c r="I219" s="26"/>
      <c r="J219" s="28"/>
      <c r="K219" s="28"/>
      <c r="L219" s="29"/>
      <c r="M219" s="36"/>
    </row>
    <row r="220" spans="1:13" x14ac:dyDescent="0.25">
      <c r="A220" s="31"/>
      <c r="B220" s="37"/>
      <c r="C220" s="35"/>
      <c r="D220" s="35"/>
      <c r="E220" s="34"/>
      <c r="F220" s="26"/>
      <c r="G220" s="27"/>
      <c r="H220" s="27"/>
      <c r="I220" s="26"/>
      <c r="J220" s="28"/>
      <c r="K220" s="28"/>
      <c r="L220" s="29"/>
      <c r="M220" s="36"/>
    </row>
    <row r="221" spans="1:13" x14ac:dyDescent="0.25">
      <c r="A221" s="31"/>
      <c r="B221" s="37"/>
      <c r="C221" s="35"/>
      <c r="D221" s="35"/>
      <c r="E221" s="34"/>
      <c r="F221" s="26"/>
      <c r="G221" s="27"/>
      <c r="H221" s="27"/>
      <c r="I221" s="26"/>
      <c r="J221" s="28"/>
      <c r="K221" s="28"/>
      <c r="L221" s="29"/>
      <c r="M221" s="36"/>
    </row>
    <row r="222" spans="1:13" x14ac:dyDescent="0.25">
      <c r="A222" s="31"/>
      <c r="B222" s="37"/>
      <c r="C222" s="35"/>
      <c r="D222" s="35"/>
      <c r="E222" s="34"/>
      <c r="F222" s="26"/>
      <c r="G222" s="27"/>
      <c r="H222" s="27"/>
      <c r="I222" s="26"/>
      <c r="J222" s="28"/>
      <c r="K222" s="28"/>
      <c r="L222" s="29"/>
      <c r="M222" s="36"/>
    </row>
    <row r="223" spans="1:13" ht="15.75" thickBot="1" x14ac:dyDescent="0.3">
      <c r="A223" s="31"/>
      <c r="B223" s="37"/>
      <c r="C223" s="35"/>
      <c r="D223" s="35"/>
      <c r="E223" s="34"/>
      <c r="F223" s="26"/>
      <c r="G223" s="27"/>
      <c r="H223" s="27"/>
      <c r="I223" s="26"/>
      <c r="J223" s="28"/>
      <c r="K223" s="28"/>
      <c r="L223" s="29"/>
      <c r="M223" s="36"/>
    </row>
    <row r="224" spans="1:13" s="6" customFormat="1" ht="15.75" thickBot="1" x14ac:dyDescent="0.3">
      <c r="A224" s="64"/>
      <c r="B224" s="65"/>
      <c r="C224" s="66"/>
      <c r="D224" s="66"/>
      <c r="E224" s="25"/>
      <c r="F224" s="26"/>
      <c r="G224" s="27"/>
      <c r="H224" s="27"/>
      <c r="I224" s="26"/>
      <c r="J224" s="28"/>
      <c r="K224" s="28"/>
      <c r="L224" s="29"/>
      <c r="M224" s="30"/>
    </row>
    <row r="225" spans="1:13" ht="15.75" thickBot="1" x14ac:dyDescent="0.3">
      <c r="A225" s="47"/>
      <c r="B225" s="52"/>
      <c r="C225" s="53"/>
      <c r="D225" s="53"/>
      <c r="E225" s="34"/>
      <c r="F225" s="26"/>
      <c r="G225" s="27"/>
      <c r="H225" s="27"/>
      <c r="I225" s="26"/>
      <c r="J225" s="28"/>
      <c r="K225" s="28"/>
      <c r="L225" s="29"/>
      <c r="M225" s="30"/>
    </row>
    <row r="226" spans="1:13" x14ac:dyDescent="0.25">
      <c r="A226" s="31"/>
      <c r="B226" s="33"/>
      <c r="C226" s="35"/>
      <c r="D226" s="35"/>
      <c r="E226" s="34"/>
      <c r="F226" s="26"/>
      <c r="G226" s="27"/>
      <c r="H226" s="27"/>
      <c r="I226" s="26"/>
      <c r="J226" s="28"/>
      <c r="K226" s="28"/>
      <c r="L226" s="29"/>
      <c r="M226" s="30"/>
    </row>
    <row r="227" spans="1:13" x14ac:dyDescent="0.25">
      <c r="A227" s="31"/>
      <c r="B227" s="37"/>
      <c r="C227" s="35"/>
      <c r="D227" s="35"/>
      <c r="E227" s="34"/>
      <c r="F227" s="26"/>
      <c r="G227" s="27"/>
      <c r="H227" s="27"/>
      <c r="I227" s="26"/>
      <c r="J227" s="28"/>
      <c r="K227" s="28"/>
      <c r="L227" s="29"/>
      <c r="M227" s="36"/>
    </row>
    <row r="228" spans="1:13" x14ac:dyDescent="0.25">
      <c r="A228" s="31"/>
      <c r="B228" s="37"/>
      <c r="C228" s="35"/>
      <c r="D228" s="35"/>
      <c r="E228" s="34"/>
      <c r="F228" s="26"/>
      <c r="G228" s="27"/>
      <c r="H228" s="27"/>
      <c r="I228" s="26"/>
      <c r="J228" s="28"/>
      <c r="K228" s="28"/>
      <c r="L228" s="29"/>
      <c r="M228" s="36"/>
    </row>
    <row r="229" spans="1:13" x14ac:dyDescent="0.25">
      <c r="A229" s="31"/>
      <c r="B229" s="37"/>
      <c r="C229" s="35"/>
      <c r="D229" s="35"/>
      <c r="E229" s="34"/>
      <c r="F229" s="26"/>
      <c r="G229" s="27"/>
      <c r="H229" s="27"/>
      <c r="I229" s="26"/>
      <c r="J229" s="28"/>
      <c r="K229" s="28"/>
      <c r="L229" s="29"/>
      <c r="M229" s="36"/>
    </row>
    <row r="230" spans="1:13" x14ac:dyDescent="0.25">
      <c r="A230" s="31"/>
      <c r="B230" s="37"/>
      <c r="C230" s="35"/>
      <c r="D230" s="35"/>
      <c r="E230" s="34"/>
      <c r="F230" s="26"/>
      <c r="G230" s="27"/>
      <c r="H230" s="27"/>
      <c r="I230" s="26"/>
      <c r="J230" s="28"/>
      <c r="K230" s="28"/>
      <c r="L230" s="29"/>
      <c r="M230" s="36"/>
    </row>
    <row r="231" spans="1:13" x14ac:dyDescent="0.25">
      <c r="A231" s="31"/>
      <c r="B231" s="37"/>
      <c r="C231" s="35"/>
      <c r="D231" s="35"/>
      <c r="E231" s="34"/>
      <c r="F231" s="26"/>
      <c r="G231" s="27"/>
      <c r="H231" s="27"/>
      <c r="I231" s="26"/>
      <c r="J231" s="28"/>
      <c r="K231" s="28"/>
      <c r="L231" s="29"/>
      <c r="M231" s="36"/>
    </row>
    <row r="232" spans="1:13" ht="15.75" thickBot="1" x14ac:dyDescent="0.3">
      <c r="A232" s="31"/>
      <c r="B232" s="37"/>
      <c r="C232" s="35"/>
      <c r="D232" s="35"/>
      <c r="E232" s="34"/>
      <c r="F232" s="26"/>
      <c r="G232" s="27"/>
      <c r="H232" s="27"/>
      <c r="I232" s="26"/>
      <c r="J232" s="28"/>
      <c r="K232" s="28"/>
      <c r="L232" s="29"/>
      <c r="M232" s="36"/>
    </row>
    <row r="233" spans="1:13" ht="15.75" thickBot="1" x14ac:dyDescent="0.3">
      <c r="A233" s="47"/>
      <c r="B233" s="62"/>
      <c r="C233" s="63"/>
      <c r="D233" s="63"/>
      <c r="E233" s="34"/>
      <c r="F233" s="26"/>
      <c r="G233" s="27"/>
      <c r="H233" s="27"/>
      <c r="I233" s="26"/>
      <c r="J233" s="28"/>
      <c r="K233" s="28"/>
      <c r="L233" s="29"/>
      <c r="M233" s="30"/>
    </row>
    <row r="234" spans="1:13" x14ac:dyDescent="0.25">
      <c r="A234" s="31"/>
      <c r="B234" s="33"/>
      <c r="C234" s="35"/>
      <c r="D234" s="35"/>
      <c r="E234" s="34"/>
      <c r="F234" s="26"/>
      <c r="G234" s="27"/>
      <c r="H234" s="27"/>
      <c r="I234" s="26"/>
      <c r="J234" s="28"/>
      <c r="K234" s="28"/>
      <c r="L234" s="29"/>
      <c r="M234" s="30"/>
    </row>
    <row r="235" spans="1:13" x14ac:dyDescent="0.25">
      <c r="A235" s="31"/>
      <c r="B235" s="37"/>
      <c r="C235" s="35"/>
      <c r="D235" s="35"/>
      <c r="E235" s="34"/>
      <c r="F235" s="26"/>
      <c r="G235" s="27"/>
      <c r="H235" s="27"/>
      <c r="I235" s="26"/>
      <c r="J235" s="28"/>
      <c r="K235" s="28"/>
      <c r="L235" s="29"/>
      <c r="M235" s="36"/>
    </row>
    <row r="236" spans="1:13" x14ac:dyDescent="0.25">
      <c r="A236" s="31"/>
      <c r="B236" s="37"/>
      <c r="C236" s="35"/>
      <c r="D236" s="35"/>
      <c r="E236" s="34"/>
      <c r="F236" s="26"/>
      <c r="G236" s="27"/>
      <c r="H236" s="27"/>
      <c r="I236" s="26"/>
      <c r="J236" s="28"/>
      <c r="K236" s="28"/>
      <c r="L236" s="29"/>
      <c r="M236" s="36"/>
    </row>
    <row r="237" spans="1:13" x14ac:dyDescent="0.25">
      <c r="A237" s="31"/>
      <c r="B237" s="37"/>
      <c r="C237" s="35"/>
      <c r="D237" s="35"/>
      <c r="E237" s="34"/>
      <c r="F237" s="26"/>
      <c r="G237" s="27"/>
      <c r="H237" s="27"/>
      <c r="I237" s="26"/>
      <c r="J237" s="28"/>
      <c r="K237" s="28"/>
      <c r="L237" s="29"/>
      <c r="M237" s="36"/>
    </row>
    <row r="238" spans="1:13" x14ac:dyDescent="0.25">
      <c r="A238" s="31"/>
      <c r="B238" s="37"/>
      <c r="C238" s="35"/>
      <c r="D238" s="35"/>
      <c r="E238" s="34"/>
      <c r="F238" s="26"/>
      <c r="G238" s="27"/>
      <c r="H238" s="27"/>
      <c r="I238" s="26"/>
      <c r="J238" s="28"/>
      <c r="K238" s="28"/>
      <c r="L238" s="29"/>
      <c r="M238" s="36"/>
    </row>
    <row r="239" spans="1:13" x14ac:dyDescent="0.25">
      <c r="A239" s="31"/>
      <c r="B239" s="37"/>
      <c r="C239" s="35"/>
      <c r="D239" s="35"/>
      <c r="E239" s="34"/>
      <c r="F239" s="26"/>
      <c r="G239" s="27"/>
      <c r="H239" s="27"/>
      <c r="I239" s="26"/>
      <c r="J239" s="28"/>
      <c r="K239" s="28"/>
      <c r="L239" s="29"/>
      <c r="M239" s="36"/>
    </row>
    <row r="240" spans="1:13" x14ac:dyDescent="0.25">
      <c r="A240" s="31"/>
      <c r="B240" s="37"/>
      <c r="C240" s="35"/>
      <c r="D240" s="35"/>
      <c r="E240" s="34"/>
      <c r="F240" s="26"/>
      <c r="G240" s="27"/>
      <c r="H240" s="27"/>
      <c r="I240" s="26"/>
      <c r="J240" s="28"/>
      <c r="K240" s="28"/>
      <c r="L240" s="29"/>
      <c r="M240" s="36"/>
    </row>
    <row r="241" spans="1:13" ht="15.75" thickBot="1" x14ac:dyDescent="0.3">
      <c r="A241" s="47"/>
      <c r="B241" s="52"/>
      <c r="C241" s="53"/>
      <c r="D241" s="53"/>
      <c r="E241" s="34"/>
      <c r="F241" s="26"/>
      <c r="G241" s="27"/>
      <c r="H241" s="27"/>
      <c r="I241" s="26"/>
      <c r="J241" s="28"/>
      <c r="K241" s="28"/>
      <c r="L241" s="29"/>
      <c r="M241" s="30"/>
    </row>
    <row r="242" spans="1:13" x14ac:dyDescent="0.25">
      <c r="A242" s="31"/>
      <c r="B242" s="33"/>
      <c r="C242" s="35"/>
      <c r="D242" s="35"/>
      <c r="E242" s="34"/>
      <c r="F242" s="26"/>
      <c r="G242" s="27"/>
      <c r="H242" s="27"/>
      <c r="I242" s="26"/>
      <c r="J242" s="28"/>
      <c r="K242" s="28"/>
      <c r="L242" s="29"/>
      <c r="M242" s="30"/>
    </row>
    <row r="243" spans="1:13" x14ac:dyDescent="0.25">
      <c r="A243" s="31"/>
      <c r="B243" s="37"/>
      <c r="C243" s="35"/>
      <c r="D243" s="35"/>
      <c r="E243" s="34"/>
      <c r="F243" s="26"/>
      <c r="G243" s="27"/>
      <c r="H243" s="27"/>
      <c r="I243" s="26"/>
      <c r="J243" s="28"/>
      <c r="K243" s="28"/>
      <c r="L243" s="29"/>
      <c r="M243" s="36"/>
    </row>
    <row r="244" spans="1:13" x14ac:dyDescent="0.25">
      <c r="A244" s="31"/>
      <c r="B244" s="37"/>
      <c r="C244" s="35"/>
      <c r="D244" s="35"/>
      <c r="E244" s="34"/>
      <c r="F244" s="26"/>
      <c r="G244" s="27"/>
      <c r="H244" s="27"/>
      <c r="I244" s="26"/>
      <c r="J244" s="28"/>
      <c r="K244" s="28"/>
      <c r="L244" s="29"/>
      <c r="M244" s="36"/>
    </row>
    <row r="245" spans="1:13" x14ac:dyDescent="0.25">
      <c r="A245" s="31"/>
      <c r="B245" s="37"/>
      <c r="C245" s="35"/>
      <c r="D245" s="35"/>
      <c r="E245" s="34"/>
      <c r="F245" s="26"/>
      <c r="G245" s="27"/>
      <c r="H245" s="27"/>
      <c r="I245" s="26"/>
      <c r="J245" s="28"/>
      <c r="K245" s="28"/>
      <c r="L245" s="29"/>
      <c r="M245" s="36"/>
    </row>
    <row r="246" spans="1:13" x14ac:dyDescent="0.25">
      <c r="A246" s="31"/>
      <c r="B246" s="37"/>
      <c r="C246" s="35"/>
      <c r="D246" s="35"/>
      <c r="E246" s="34"/>
      <c r="F246" s="26"/>
      <c r="G246" s="27"/>
      <c r="H246" s="27"/>
      <c r="I246" s="26"/>
      <c r="J246" s="28"/>
      <c r="K246" s="28"/>
      <c r="L246" s="29"/>
      <c r="M246" s="36"/>
    </row>
    <row r="247" spans="1:13" x14ac:dyDescent="0.25">
      <c r="A247" s="31"/>
      <c r="B247" s="37"/>
      <c r="C247" s="35"/>
      <c r="D247" s="35"/>
      <c r="E247" s="34"/>
      <c r="F247" s="26"/>
      <c r="G247" s="27"/>
      <c r="H247" s="27"/>
      <c r="I247" s="26"/>
      <c r="J247" s="28"/>
      <c r="K247" s="28"/>
      <c r="L247" s="29"/>
      <c r="M247" s="36"/>
    </row>
    <row r="248" spans="1:13" ht="15.75" thickBot="1" x14ac:dyDescent="0.3">
      <c r="A248" s="31"/>
      <c r="B248" s="37"/>
      <c r="C248" s="35"/>
      <c r="D248" s="35"/>
      <c r="E248" s="34"/>
      <c r="F248" s="26"/>
      <c r="G248" s="27"/>
      <c r="H248" s="27"/>
      <c r="I248" s="26"/>
      <c r="J248" s="28"/>
      <c r="K248" s="28"/>
      <c r="L248" s="29"/>
      <c r="M248" s="36"/>
    </row>
    <row r="249" spans="1:13" x14ac:dyDescent="0.25">
      <c r="A249" s="47"/>
      <c r="B249" s="48"/>
      <c r="C249" s="48"/>
      <c r="D249" s="48"/>
      <c r="E249" s="34"/>
      <c r="F249" s="26"/>
      <c r="G249" s="27"/>
      <c r="H249" s="27"/>
      <c r="I249" s="26"/>
      <c r="J249" s="28"/>
      <c r="K249" s="28"/>
      <c r="L249" s="29"/>
      <c r="M249" s="30"/>
    </row>
    <row r="250" spans="1:13" x14ac:dyDescent="0.25">
      <c r="A250" s="31"/>
      <c r="B250" s="33"/>
      <c r="C250" s="35"/>
      <c r="D250" s="35"/>
      <c r="E250" s="34"/>
      <c r="F250" s="26"/>
      <c r="G250" s="27"/>
      <c r="H250" s="27"/>
      <c r="I250" s="26"/>
      <c r="J250" s="28"/>
      <c r="K250" s="28"/>
      <c r="L250" s="29"/>
      <c r="M250" s="30"/>
    </row>
    <row r="251" spans="1:13" x14ac:dyDescent="0.25">
      <c r="A251" s="31"/>
      <c r="B251" s="37"/>
      <c r="C251" s="35"/>
      <c r="D251" s="35"/>
      <c r="E251" s="34"/>
      <c r="F251" s="26"/>
      <c r="G251" s="27"/>
      <c r="H251" s="27"/>
      <c r="I251" s="26"/>
      <c r="J251" s="28"/>
      <c r="K251" s="28"/>
      <c r="L251" s="29"/>
      <c r="M251" s="36"/>
    </row>
    <row r="252" spans="1:13" x14ac:dyDescent="0.25">
      <c r="A252" s="31"/>
      <c r="B252" s="37"/>
      <c r="C252" s="35"/>
      <c r="D252" s="35"/>
      <c r="E252" s="34"/>
      <c r="F252" s="26"/>
      <c r="G252" s="27"/>
      <c r="H252" s="27"/>
      <c r="I252" s="26"/>
      <c r="J252" s="28"/>
      <c r="K252" s="28"/>
      <c r="L252" s="29"/>
      <c r="M252" s="36"/>
    </row>
    <row r="253" spans="1:13" x14ac:dyDescent="0.25">
      <c r="A253" s="31"/>
      <c r="B253" s="37"/>
      <c r="C253" s="35"/>
      <c r="D253" s="35"/>
      <c r="E253" s="34"/>
      <c r="F253" s="26"/>
      <c r="G253" s="27"/>
      <c r="H253" s="27"/>
      <c r="I253" s="26"/>
      <c r="J253" s="28"/>
      <c r="K253" s="28"/>
      <c r="L253" s="29"/>
      <c r="M253" s="36"/>
    </row>
    <row r="254" spans="1:13" x14ac:dyDescent="0.25">
      <c r="A254" s="31"/>
      <c r="B254" s="37"/>
      <c r="C254" s="35"/>
      <c r="D254" s="35"/>
      <c r="E254" s="34"/>
      <c r="F254" s="26"/>
      <c r="G254" s="27"/>
      <c r="H254" s="27"/>
      <c r="I254" s="26"/>
      <c r="J254" s="28"/>
      <c r="K254" s="28"/>
      <c r="L254" s="29"/>
      <c r="M254" s="36"/>
    </row>
    <row r="255" spans="1:13" x14ac:dyDescent="0.25">
      <c r="A255" s="31"/>
      <c r="B255" s="37"/>
      <c r="C255" s="35"/>
      <c r="D255" s="35"/>
      <c r="E255" s="34"/>
      <c r="F255" s="26"/>
      <c r="G255" s="27"/>
      <c r="H255" s="27"/>
      <c r="I255" s="26"/>
      <c r="J255" s="28"/>
      <c r="K255" s="28"/>
      <c r="L255" s="29"/>
      <c r="M255" s="36"/>
    </row>
    <row r="256" spans="1:13" ht="15.75" thickBot="1" x14ac:dyDescent="0.3">
      <c r="A256" s="31"/>
      <c r="B256" s="37"/>
      <c r="C256" s="35"/>
      <c r="D256" s="35"/>
      <c r="E256" s="34"/>
      <c r="F256" s="26"/>
      <c r="G256" s="27"/>
      <c r="H256" s="27"/>
      <c r="I256" s="26"/>
      <c r="J256" s="28"/>
      <c r="K256" s="28"/>
      <c r="L256" s="29"/>
      <c r="M256" s="36"/>
    </row>
    <row r="257" spans="1:13" ht="15.75" thickBot="1" x14ac:dyDescent="0.3">
      <c r="A257" s="47"/>
      <c r="B257" s="62"/>
      <c r="C257" s="63"/>
      <c r="D257" s="63"/>
      <c r="E257" s="34"/>
      <c r="F257" s="26"/>
      <c r="G257" s="27"/>
      <c r="H257" s="27"/>
      <c r="I257" s="26"/>
      <c r="J257" s="28"/>
      <c r="K257" s="28"/>
      <c r="L257" s="29"/>
      <c r="M257" s="30"/>
    </row>
    <row r="258" spans="1:13" x14ac:dyDescent="0.25">
      <c r="A258" s="31"/>
      <c r="B258" s="33"/>
      <c r="C258" s="35"/>
      <c r="D258" s="35"/>
      <c r="E258" s="34"/>
      <c r="F258" s="26"/>
      <c r="G258" s="27"/>
      <c r="H258" s="27"/>
      <c r="I258" s="26"/>
      <c r="J258" s="28"/>
      <c r="K258" s="28"/>
      <c r="L258" s="29"/>
      <c r="M258" s="30"/>
    </row>
    <row r="259" spans="1:13" x14ac:dyDescent="0.25">
      <c r="A259" s="31"/>
      <c r="B259" s="37"/>
      <c r="C259" s="35"/>
      <c r="D259" s="35"/>
      <c r="E259" s="34"/>
      <c r="F259" s="26"/>
      <c r="G259" s="27"/>
      <c r="H259" s="27"/>
      <c r="I259" s="26"/>
      <c r="J259" s="28"/>
      <c r="K259" s="28"/>
      <c r="L259" s="29"/>
      <c r="M259" s="36"/>
    </row>
    <row r="260" spans="1:13" x14ac:dyDescent="0.25">
      <c r="A260" s="31"/>
      <c r="B260" s="37"/>
      <c r="C260" s="35"/>
      <c r="D260" s="35"/>
      <c r="E260" s="34"/>
      <c r="F260" s="26"/>
      <c r="G260" s="27"/>
      <c r="H260" s="27"/>
      <c r="I260" s="26"/>
      <c r="J260" s="28"/>
      <c r="K260" s="28"/>
      <c r="L260" s="29"/>
      <c r="M260" s="36"/>
    </row>
    <row r="261" spans="1:13" x14ac:dyDescent="0.25">
      <c r="A261" s="31"/>
      <c r="B261" s="37"/>
      <c r="C261" s="35"/>
      <c r="D261" s="35"/>
      <c r="E261" s="34"/>
      <c r="F261" s="26"/>
      <c r="G261" s="27"/>
      <c r="H261" s="27"/>
      <c r="I261" s="26"/>
      <c r="J261" s="28"/>
      <c r="K261" s="28"/>
      <c r="L261" s="29"/>
      <c r="M261" s="36"/>
    </row>
    <row r="262" spans="1:13" x14ac:dyDescent="0.25">
      <c r="A262" s="31"/>
      <c r="B262" s="37"/>
      <c r="C262" s="35"/>
      <c r="D262" s="35"/>
      <c r="E262" s="34"/>
      <c r="F262" s="26"/>
      <c r="G262" s="27"/>
      <c r="H262" s="27"/>
      <c r="I262" s="26"/>
      <c r="J262" s="28"/>
      <c r="K262" s="28"/>
      <c r="L262" s="29"/>
      <c r="M262" s="36"/>
    </row>
    <row r="263" spans="1:13" x14ac:dyDescent="0.25">
      <c r="A263" s="31"/>
      <c r="B263" s="37"/>
      <c r="C263" s="35"/>
      <c r="D263" s="35"/>
      <c r="E263" s="34"/>
      <c r="F263" s="26"/>
      <c r="G263" s="27"/>
      <c r="H263" s="27"/>
      <c r="I263" s="26"/>
      <c r="J263" s="28"/>
      <c r="K263" s="28"/>
      <c r="L263" s="29"/>
      <c r="M263" s="36"/>
    </row>
    <row r="264" spans="1:13" x14ac:dyDescent="0.25">
      <c r="A264" s="31"/>
      <c r="B264" s="37"/>
      <c r="C264" s="35"/>
      <c r="D264" s="35"/>
      <c r="E264" s="34"/>
      <c r="F264" s="26"/>
      <c r="G264" s="27"/>
      <c r="H264" s="27"/>
      <c r="I264" s="26"/>
      <c r="J264" s="28"/>
      <c r="K264" s="28"/>
      <c r="L264" s="29"/>
      <c r="M264" s="36"/>
    </row>
    <row r="265" spans="1:13" ht="15.75" thickBot="1" x14ac:dyDescent="0.3">
      <c r="A265" s="47"/>
      <c r="B265" s="52"/>
      <c r="C265" s="53"/>
      <c r="D265" s="53"/>
      <c r="E265" s="34"/>
      <c r="F265" s="26"/>
      <c r="G265" s="27"/>
      <c r="H265" s="27"/>
      <c r="I265" s="26"/>
      <c r="J265" s="28"/>
      <c r="K265" s="28"/>
      <c r="L265" s="29"/>
      <c r="M265" s="30"/>
    </row>
    <row r="266" spans="1:13" x14ac:dyDescent="0.25">
      <c r="A266" s="31"/>
      <c r="B266" s="33"/>
      <c r="C266" s="35"/>
      <c r="D266" s="35"/>
      <c r="E266" s="34"/>
      <c r="F266" s="26"/>
      <c r="G266" s="27"/>
      <c r="H266" s="27"/>
      <c r="I266" s="26"/>
      <c r="J266" s="28"/>
      <c r="K266" s="28"/>
      <c r="L266" s="29"/>
      <c r="M266" s="30"/>
    </row>
    <row r="267" spans="1:13" x14ac:dyDescent="0.25">
      <c r="A267" s="31"/>
      <c r="B267" s="37"/>
      <c r="C267" s="35"/>
      <c r="D267" s="35"/>
      <c r="E267" s="34"/>
      <c r="F267" s="26"/>
      <c r="G267" s="27"/>
      <c r="H267" s="27"/>
      <c r="I267" s="26"/>
      <c r="J267" s="28"/>
      <c r="K267" s="28"/>
      <c r="L267" s="29"/>
      <c r="M267" s="36"/>
    </row>
    <row r="268" spans="1:13" x14ac:dyDescent="0.25">
      <c r="A268" s="31"/>
      <c r="B268" s="37"/>
      <c r="C268" s="35"/>
      <c r="D268" s="35"/>
      <c r="E268" s="34"/>
      <c r="F268" s="26"/>
      <c r="G268" s="27"/>
      <c r="H268" s="27"/>
      <c r="I268" s="26"/>
      <c r="J268" s="28"/>
      <c r="K268" s="28"/>
      <c r="L268" s="29"/>
      <c r="M268" s="36"/>
    </row>
    <row r="269" spans="1:13" x14ac:dyDescent="0.25">
      <c r="A269" s="31"/>
      <c r="B269" s="37"/>
      <c r="C269" s="35"/>
      <c r="D269" s="35"/>
      <c r="E269" s="34"/>
      <c r="F269" s="26"/>
      <c r="G269" s="27"/>
      <c r="H269" s="27"/>
      <c r="I269" s="26"/>
      <c r="J269" s="28"/>
      <c r="K269" s="28"/>
      <c r="L269" s="29"/>
      <c r="M269" s="36"/>
    </row>
    <row r="270" spans="1:13" x14ac:dyDescent="0.25">
      <c r="A270" s="31"/>
      <c r="B270" s="37"/>
      <c r="C270" s="35"/>
      <c r="D270" s="35"/>
      <c r="E270" s="34"/>
      <c r="F270" s="26"/>
      <c r="G270" s="27"/>
      <c r="H270" s="27"/>
      <c r="I270" s="26"/>
      <c r="J270" s="28"/>
      <c r="K270" s="28"/>
      <c r="L270" s="29"/>
      <c r="M270" s="36"/>
    </row>
    <row r="271" spans="1:13" x14ac:dyDescent="0.25">
      <c r="A271" s="31"/>
      <c r="B271" s="37"/>
      <c r="C271" s="35"/>
      <c r="D271" s="35"/>
      <c r="E271" s="34"/>
      <c r="F271" s="26"/>
      <c r="G271" s="27"/>
      <c r="H271" s="27"/>
      <c r="I271" s="26"/>
      <c r="J271" s="28"/>
      <c r="K271" s="28"/>
      <c r="L271" s="29"/>
      <c r="M271" s="36"/>
    </row>
    <row r="272" spans="1:13" ht="15.75" thickBot="1" x14ac:dyDescent="0.3">
      <c r="A272" s="31"/>
      <c r="B272" s="37"/>
      <c r="C272" s="35"/>
      <c r="D272" s="35"/>
      <c r="E272" s="34"/>
      <c r="F272" s="26"/>
      <c r="G272" s="27"/>
      <c r="H272" s="27"/>
      <c r="I272" s="26"/>
      <c r="J272" s="28"/>
      <c r="K272" s="28"/>
      <c r="L272" s="29"/>
      <c r="M272" s="36"/>
    </row>
    <row r="273" spans="1:13" x14ac:dyDescent="0.25">
      <c r="A273" s="47"/>
      <c r="B273" s="225"/>
      <c r="C273" s="231"/>
      <c r="D273" s="231"/>
      <c r="E273" s="34"/>
      <c r="F273" s="26"/>
      <c r="G273" s="27"/>
      <c r="H273" s="27"/>
      <c r="I273" s="26"/>
      <c r="J273" s="28"/>
      <c r="K273" s="28"/>
      <c r="L273" s="29"/>
      <c r="M273" s="30"/>
    </row>
    <row r="274" spans="1:13" x14ac:dyDescent="0.25">
      <c r="A274" s="47"/>
      <c r="B274" s="226"/>
      <c r="C274" s="229"/>
      <c r="D274" s="229"/>
      <c r="E274" s="34"/>
      <c r="F274" s="26"/>
      <c r="G274" s="27"/>
      <c r="H274" s="27"/>
      <c r="I274" s="26"/>
      <c r="J274" s="28"/>
      <c r="K274" s="28"/>
      <c r="L274" s="29"/>
      <c r="M274" s="30"/>
    </row>
    <row r="275" spans="1:13" ht="15.75" thickBot="1" x14ac:dyDescent="0.3">
      <c r="A275" s="47"/>
      <c r="B275" s="227"/>
      <c r="C275" s="230"/>
      <c r="D275" s="230"/>
      <c r="E275" s="34"/>
      <c r="F275" s="26"/>
      <c r="G275" s="27"/>
      <c r="H275" s="27"/>
      <c r="I275" s="26"/>
      <c r="J275" s="28"/>
      <c r="K275" s="28"/>
      <c r="L275" s="29"/>
      <c r="M275" s="30"/>
    </row>
    <row r="276" spans="1:13" x14ac:dyDescent="0.25">
      <c r="A276" s="31"/>
      <c r="B276" s="33"/>
      <c r="C276" s="35"/>
      <c r="D276" s="35"/>
      <c r="E276" s="34"/>
      <c r="F276" s="26"/>
      <c r="G276" s="27"/>
      <c r="H276" s="27"/>
      <c r="I276" s="26"/>
      <c r="J276" s="28"/>
      <c r="K276" s="28"/>
      <c r="L276" s="29"/>
      <c r="M276" s="30"/>
    </row>
    <row r="277" spans="1:13" x14ac:dyDescent="0.25">
      <c r="A277" s="31"/>
      <c r="B277" s="37"/>
      <c r="C277" s="35"/>
      <c r="D277" s="35"/>
      <c r="E277" s="34"/>
      <c r="F277" s="26"/>
      <c r="G277" s="27"/>
      <c r="H277" s="27"/>
      <c r="I277" s="26"/>
      <c r="J277" s="28"/>
      <c r="K277" s="28"/>
      <c r="L277" s="29"/>
      <c r="M277" s="36"/>
    </row>
    <row r="278" spans="1:13" x14ac:dyDescent="0.25">
      <c r="A278" s="31"/>
      <c r="B278" s="37"/>
      <c r="C278" s="35"/>
      <c r="D278" s="35"/>
      <c r="E278" s="34"/>
      <c r="F278" s="26"/>
      <c r="G278" s="27"/>
      <c r="H278" s="27"/>
      <c r="I278" s="26"/>
      <c r="J278" s="28"/>
      <c r="K278" s="28"/>
      <c r="L278" s="29"/>
      <c r="M278" s="36"/>
    </row>
    <row r="279" spans="1:13" x14ac:dyDescent="0.25">
      <c r="A279" s="31"/>
      <c r="B279" s="37"/>
      <c r="C279" s="35"/>
      <c r="D279" s="35"/>
      <c r="E279" s="34"/>
      <c r="F279" s="26"/>
      <c r="G279" s="27"/>
      <c r="H279" s="27"/>
      <c r="I279" s="26"/>
      <c r="J279" s="28"/>
      <c r="K279" s="28"/>
      <c r="L279" s="29"/>
      <c r="M279" s="36"/>
    </row>
    <row r="280" spans="1:13" x14ac:dyDescent="0.25">
      <c r="A280" s="31"/>
      <c r="B280" s="37"/>
      <c r="C280" s="35"/>
      <c r="D280" s="35"/>
      <c r="E280" s="34"/>
      <c r="F280" s="26"/>
      <c r="G280" s="27"/>
      <c r="H280" s="27"/>
      <c r="I280" s="26"/>
      <c r="J280" s="28"/>
      <c r="K280" s="28"/>
      <c r="L280" s="29"/>
      <c r="M280" s="36"/>
    </row>
    <row r="281" spans="1:13" x14ac:dyDescent="0.25">
      <c r="A281" s="31"/>
      <c r="B281" s="37"/>
      <c r="C281" s="35"/>
      <c r="D281" s="35"/>
      <c r="E281" s="34"/>
      <c r="F281" s="26"/>
      <c r="G281" s="27"/>
      <c r="H281" s="27"/>
      <c r="I281" s="26"/>
      <c r="J281" s="28"/>
      <c r="K281" s="28"/>
      <c r="L281" s="29"/>
      <c r="M281" s="36"/>
    </row>
    <row r="282" spans="1:13" ht="15.75" thickBot="1" x14ac:dyDescent="0.3">
      <c r="A282" s="31"/>
      <c r="B282" s="37"/>
      <c r="C282" s="35"/>
      <c r="D282" s="35"/>
      <c r="E282" s="34"/>
      <c r="F282" s="26"/>
      <c r="G282" s="27"/>
      <c r="H282" s="27"/>
      <c r="I282" s="26"/>
      <c r="J282" s="28"/>
      <c r="K282" s="28"/>
      <c r="L282" s="29"/>
      <c r="M282" s="36"/>
    </row>
    <row r="283" spans="1:13" x14ac:dyDescent="0.25">
      <c r="A283" s="47"/>
      <c r="B283" s="48"/>
      <c r="C283" s="48"/>
      <c r="D283" s="48"/>
      <c r="E283" s="34"/>
      <c r="F283" s="26"/>
      <c r="G283" s="27"/>
      <c r="H283" s="27"/>
      <c r="I283" s="26"/>
      <c r="J283" s="28"/>
      <c r="K283" s="28"/>
      <c r="L283" s="29"/>
      <c r="M283" s="30"/>
    </row>
    <row r="284" spans="1:13" x14ac:dyDescent="0.25">
      <c r="A284" s="31"/>
      <c r="B284" s="33"/>
      <c r="C284" s="35"/>
      <c r="D284" s="35"/>
      <c r="E284" s="34"/>
      <c r="F284" s="26"/>
      <c r="G284" s="27"/>
      <c r="H284" s="27"/>
      <c r="I284" s="26"/>
      <c r="J284" s="28"/>
      <c r="K284" s="28"/>
      <c r="L284" s="29"/>
      <c r="M284" s="30"/>
    </row>
    <row r="285" spans="1:13" x14ac:dyDescent="0.25">
      <c r="A285" s="31"/>
      <c r="B285" s="37"/>
      <c r="C285" s="35"/>
      <c r="D285" s="35"/>
      <c r="E285" s="34"/>
      <c r="F285" s="26"/>
      <c r="G285" s="27"/>
      <c r="H285" s="27"/>
      <c r="I285" s="26"/>
      <c r="J285" s="28"/>
      <c r="K285" s="28"/>
      <c r="L285" s="29"/>
      <c r="M285" s="36"/>
    </row>
    <row r="286" spans="1:13" x14ac:dyDescent="0.25">
      <c r="A286" s="31"/>
      <c r="B286" s="37"/>
      <c r="C286" s="35"/>
      <c r="D286" s="35"/>
      <c r="E286" s="34"/>
      <c r="F286" s="26"/>
      <c r="G286" s="27"/>
      <c r="H286" s="27"/>
      <c r="I286" s="26"/>
      <c r="J286" s="28"/>
      <c r="K286" s="28"/>
      <c r="L286" s="29"/>
      <c r="M286" s="36"/>
    </row>
    <row r="287" spans="1:13" x14ac:dyDescent="0.25">
      <c r="A287" s="31"/>
      <c r="B287" s="37"/>
      <c r="C287" s="35"/>
      <c r="D287" s="35"/>
      <c r="E287" s="34"/>
      <c r="F287" s="26"/>
      <c r="G287" s="27"/>
      <c r="H287" s="27"/>
      <c r="I287" s="26"/>
      <c r="J287" s="28"/>
      <c r="K287" s="28"/>
      <c r="L287" s="29"/>
      <c r="M287" s="36"/>
    </row>
    <row r="288" spans="1:13" x14ac:dyDescent="0.25">
      <c r="A288" s="31"/>
      <c r="B288" s="37"/>
      <c r="C288" s="35"/>
      <c r="D288" s="35"/>
      <c r="E288" s="34"/>
      <c r="F288" s="26"/>
      <c r="G288" s="27"/>
      <c r="H288" s="27"/>
      <c r="I288" s="26"/>
      <c r="J288" s="28"/>
      <c r="K288" s="28"/>
      <c r="L288" s="29"/>
      <c r="M288" s="36"/>
    </row>
    <row r="289" spans="1:13" x14ac:dyDescent="0.25">
      <c r="A289" s="31"/>
      <c r="B289" s="37"/>
      <c r="C289" s="35"/>
      <c r="D289" s="35"/>
      <c r="E289" s="34"/>
      <c r="F289" s="26"/>
      <c r="G289" s="27"/>
      <c r="H289" s="27"/>
      <c r="I289" s="26"/>
      <c r="J289" s="28"/>
      <c r="K289" s="28"/>
      <c r="L289" s="29"/>
      <c r="M289" s="36"/>
    </row>
    <row r="290" spans="1:13" x14ac:dyDescent="0.25">
      <c r="A290" s="31"/>
      <c r="B290" s="37"/>
      <c r="C290" s="35"/>
      <c r="D290" s="35"/>
      <c r="E290" s="34"/>
      <c r="F290" s="26"/>
      <c r="G290" s="27"/>
      <c r="H290" s="27"/>
      <c r="I290" s="26"/>
      <c r="J290" s="28"/>
      <c r="K290" s="28"/>
      <c r="L290" s="29"/>
      <c r="M290" s="36"/>
    </row>
    <row r="291" spans="1:13" ht="15.75" thickBot="1" x14ac:dyDescent="0.3">
      <c r="A291" s="47"/>
      <c r="B291" s="52"/>
      <c r="C291" s="53"/>
      <c r="D291" s="53"/>
      <c r="E291" s="34"/>
      <c r="F291" s="26"/>
      <c r="G291" s="27"/>
      <c r="H291" s="27"/>
      <c r="I291" s="26"/>
      <c r="J291" s="28"/>
      <c r="K291" s="28"/>
      <c r="L291" s="29"/>
      <c r="M291" s="30"/>
    </row>
    <row r="292" spans="1:13" x14ac:dyDescent="0.25">
      <c r="A292" s="31"/>
      <c r="B292" s="33"/>
      <c r="C292" s="35"/>
      <c r="D292" s="35"/>
      <c r="E292" s="34"/>
      <c r="F292" s="26"/>
      <c r="G292" s="27"/>
      <c r="H292" s="27"/>
      <c r="I292" s="26"/>
      <c r="J292" s="28"/>
      <c r="K292" s="28"/>
      <c r="L292" s="29"/>
      <c r="M292" s="30"/>
    </row>
    <row r="293" spans="1:13" x14ac:dyDescent="0.25">
      <c r="A293" s="31"/>
      <c r="B293" s="37"/>
      <c r="C293" s="35"/>
      <c r="D293" s="35"/>
      <c r="E293" s="34"/>
      <c r="F293" s="26"/>
      <c r="G293" s="27"/>
      <c r="H293" s="27"/>
      <c r="I293" s="26"/>
      <c r="J293" s="28"/>
      <c r="K293" s="28"/>
      <c r="L293" s="29"/>
      <c r="M293" s="36"/>
    </row>
    <row r="294" spans="1:13" x14ac:dyDescent="0.25">
      <c r="A294" s="31"/>
      <c r="B294" s="37"/>
      <c r="C294" s="35"/>
      <c r="D294" s="35"/>
      <c r="E294" s="34"/>
      <c r="F294" s="26"/>
      <c r="G294" s="27"/>
      <c r="H294" s="27"/>
      <c r="I294" s="26"/>
      <c r="J294" s="28"/>
      <c r="K294" s="28"/>
      <c r="L294" s="29"/>
      <c r="M294" s="36"/>
    </row>
    <row r="295" spans="1:13" x14ac:dyDescent="0.25">
      <c r="A295" s="31"/>
      <c r="B295" s="37"/>
      <c r="C295" s="35"/>
      <c r="D295" s="35"/>
      <c r="E295" s="34"/>
      <c r="F295" s="26"/>
      <c r="G295" s="27"/>
      <c r="H295" s="27"/>
      <c r="I295" s="26"/>
      <c r="J295" s="28"/>
      <c r="K295" s="28"/>
      <c r="L295" s="29"/>
      <c r="M295" s="36"/>
    </row>
    <row r="296" spans="1:13" x14ac:dyDescent="0.25">
      <c r="A296" s="31"/>
      <c r="B296" s="37"/>
      <c r="C296" s="35"/>
      <c r="D296" s="35"/>
      <c r="E296" s="34"/>
      <c r="F296" s="26"/>
      <c r="G296" s="27"/>
      <c r="H296" s="27"/>
      <c r="I296" s="26"/>
      <c r="J296" s="28"/>
      <c r="K296" s="28"/>
      <c r="L296" s="29"/>
      <c r="M296" s="36"/>
    </row>
    <row r="297" spans="1:13" x14ac:dyDescent="0.25">
      <c r="A297" s="31"/>
      <c r="B297" s="37"/>
      <c r="C297" s="35"/>
      <c r="D297" s="35"/>
      <c r="E297" s="34"/>
      <c r="F297" s="26"/>
      <c r="G297" s="27"/>
      <c r="H297" s="27"/>
      <c r="I297" s="26"/>
      <c r="J297" s="28"/>
      <c r="K297" s="28"/>
      <c r="L297" s="29"/>
      <c r="M297" s="36"/>
    </row>
    <row r="298" spans="1:13" ht="15.75" thickBot="1" x14ac:dyDescent="0.3">
      <c r="A298" s="31"/>
      <c r="B298" s="37"/>
      <c r="C298" s="35"/>
      <c r="D298" s="35"/>
      <c r="E298" s="34"/>
      <c r="F298" s="26"/>
      <c r="G298" s="27"/>
      <c r="H298" s="27"/>
      <c r="I298" s="26"/>
      <c r="J298" s="28"/>
      <c r="K298" s="28"/>
      <c r="L298" s="29"/>
      <c r="M298" s="36"/>
    </row>
    <row r="299" spans="1:13" x14ac:dyDescent="0.25">
      <c r="A299" s="47"/>
      <c r="B299" s="48"/>
      <c r="C299" s="68"/>
      <c r="D299" s="68"/>
      <c r="E299" s="34"/>
      <c r="F299" s="26"/>
      <c r="G299" s="27"/>
      <c r="H299" s="27"/>
      <c r="I299" s="26"/>
      <c r="J299" s="28"/>
      <c r="K299" s="28"/>
      <c r="L299" s="29"/>
      <c r="M299" s="30"/>
    </row>
    <row r="300" spans="1:13" x14ac:dyDescent="0.25">
      <c r="A300" s="31"/>
      <c r="B300" s="33"/>
      <c r="C300" s="35"/>
      <c r="D300" s="35"/>
      <c r="E300" s="34"/>
      <c r="F300" s="26"/>
      <c r="G300" s="27"/>
      <c r="H300" s="27"/>
      <c r="I300" s="26"/>
      <c r="J300" s="28"/>
      <c r="K300" s="28"/>
      <c r="L300" s="29"/>
      <c r="M300" s="30"/>
    </row>
    <row r="301" spans="1:13" x14ac:dyDescent="0.25">
      <c r="A301" s="31"/>
      <c r="B301" s="37"/>
      <c r="C301" s="35"/>
      <c r="D301" s="35"/>
      <c r="E301" s="34"/>
      <c r="F301" s="26"/>
      <c r="G301" s="27"/>
      <c r="H301" s="27"/>
      <c r="I301" s="26"/>
      <c r="J301" s="28"/>
      <c r="K301" s="28"/>
      <c r="L301" s="29"/>
      <c r="M301" s="36"/>
    </row>
    <row r="302" spans="1:13" x14ac:dyDescent="0.25">
      <c r="A302" s="31"/>
      <c r="B302" s="37"/>
      <c r="C302" s="35"/>
      <c r="D302" s="35"/>
      <c r="E302" s="34"/>
      <c r="F302" s="26"/>
      <c r="G302" s="27"/>
      <c r="H302" s="27"/>
      <c r="I302" s="26"/>
      <c r="J302" s="28"/>
      <c r="K302" s="28"/>
      <c r="L302" s="29"/>
      <c r="M302" s="36"/>
    </row>
    <row r="303" spans="1:13" x14ac:dyDescent="0.25">
      <c r="A303" s="31"/>
      <c r="B303" s="37"/>
      <c r="C303" s="35"/>
      <c r="D303" s="35"/>
      <c r="E303" s="34"/>
      <c r="F303" s="26"/>
      <c r="G303" s="27"/>
      <c r="H303" s="27"/>
      <c r="I303" s="26"/>
      <c r="J303" s="28"/>
      <c r="K303" s="28"/>
      <c r="L303" s="29"/>
      <c r="M303" s="36"/>
    </row>
    <row r="304" spans="1:13" x14ac:dyDescent="0.25">
      <c r="A304" s="31"/>
      <c r="B304" s="37"/>
      <c r="C304" s="35"/>
      <c r="D304" s="35"/>
      <c r="E304" s="34"/>
      <c r="F304" s="26"/>
      <c r="G304" s="27"/>
      <c r="H304" s="27"/>
      <c r="I304" s="26"/>
      <c r="J304" s="28"/>
      <c r="K304" s="28"/>
      <c r="L304" s="29"/>
      <c r="M304" s="36"/>
    </row>
    <row r="305" spans="1:13" x14ac:dyDescent="0.25">
      <c r="A305" s="31"/>
      <c r="B305" s="37"/>
      <c r="C305" s="35"/>
      <c r="D305" s="35"/>
      <c r="E305" s="34"/>
      <c r="F305" s="26"/>
      <c r="G305" s="27"/>
      <c r="H305" s="27"/>
      <c r="I305" s="26"/>
      <c r="J305" s="28"/>
      <c r="K305" s="28"/>
      <c r="L305" s="29"/>
      <c r="M305" s="36"/>
    </row>
    <row r="306" spans="1:13" ht="15.75" thickBot="1" x14ac:dyDescent="0.3">
      <c r="A306" s="31"/>
      <c r="B306" s="37"/>
      <c r="C306" s="35"/>
      <c r="D306" s="35"/>
      <c r="E306" s="34"/>
      <c r="F306" s="26"/>
      <c r="G306" s="27"/>
      <c r="H306" s="27"/>
      <c r="I306" s="26"/>
      <c r="J306" s="28"/>
      <c r="K306" s="28"/>
      <c r="L306" s="29"/>
      <c r="M306" s="36"/>
    </row>
    <row r="307" spans="1:13" s="6" customFormat="1" ht="15.75" thickBot="1" x14ac:dyDescent="0.3">
      <c r="A307" s="64"/>
      <c r="B307" s="65"/>
      <c r="C307" s="69"/>
      <c r="D307" s="69"/>
      <c r="E307" s="25"/>
      <c r="F307" s="26"/>
      <c r="G307" s="27"/>
      <c r="H307" s="27"/>
      <c r="I307" s="26"/>
      <c r="J307" s="28"/>
      <c r="K307" s="28"/>
      <c r="L307" s="29"/>
      <c r="M307" s="30"/>
    </row>
    <row r="308" spans="1:13" x14ac:dyDescent="0.25">
      <c r="A308" s="47"/>
      <c r="B308" s="48"/>
      <c r="C308" s="48"/>
      <c r="D308" s="48"/>
      <c r="E308" s="34"/>
      <c r="F308" s="26"/>
      <c r="G308" s="27"/>
      <c r="H308" s="27"/>
      <c r="I308" s="26"/>
      <c r="J308" s="28"/>
      <c r="K308" s="28"/>
      <c r="L308" s="29"/>
      <c r="M308" s="30"/>
    </row>
    <row r="309" spans="1:13" x14ac:dyDescent="0.25">
      <c r="A309" s="31"/>
      <c r="B309" s="33"/>
      <c r="C309" s="35"/>
      <c r="D309" s="35"/>
      <c r="E309" s="34"/>
      <c r="F309" s="26"/>
      <c r="G309" s="27"/>
      <c r="H309" s="27"/>
      <c r="I309" s="26"/>
      <c r="J309" s="28"/>
      <c r="K309" s="28"/>
      <c r="L309" s="29"/>
      <c r="M309" s="30"/>
    </row>
    <row r="310" spans="1:13" x14ac:dyDescent="0.25">
      <c r="A310" s="31"/>
      <c r="B310" s="37"/>
      <c r="C310" s="35"/>
      <c r="D310" s="35"/>
      <c r="E310" s="34"/>
      <c r="F310" s="26"/>
      <c r="G310" s="27"/>
      <c r="H310" s="27"/>
      <c r="I310" s="26"/>
      <c r="J310" s="28"/>
      <c r="K310" s="28"/>
      <c r="L310" s="29"/>
      <c r="M310" s="36"/>
    </row>
    <row r="311" spans="1:13" x14ac:dyDescent="0.25">
      <c r="A311" s="31"/>
      <c r="B311" s="37"/>
      <c r="C311" s="35"/>
      <c r="D311" s="35"/>
      <c r="E311" s="34"/>
      <c r="F311" s="26"/>
      <c r="G311" s="27"/>
      <c r="H311" s="27"/>
      <c r="I311" s="26"/>
      <c r="J311" s="28"/>
      <c r="K311" s="28"/>
      <c r="L311" s="29"/>
      <c r="M311" s="36"/>
    </row>
    <row r="312" spans="1:13" x14ac:dyDescent="0.25">
      <c r="A312" s="31"/>
      <c r="B312" s="37"/>
      <c r="C312" s="35"/>
      <c r="D312" s="35"/>
      <c r="E312" s="34"/>
      <c r="F312" s="26"/>
      <c r="G312" s="27"/>
      <c r="H312" s="27"/>
      <c r="I312" s="26"/>
      <c r="J312" s="28"/>
      <c r="K312" s="28"/>
      <c r="L312" s="29"/>
      <c r="M312" s="36"/>
    </row>
    <row r="313" spans="1:13" x14ac:dyDescent="0.25">
      <c r="A313" s="31"/>
      <c r="B313" s="37"/>
      <c r="C313" s="35"/>
      <c r="D313" s="35"/>
      <c r="E313" s="34"/>
      <c r="F313" s="26"/>
      <c r="G313" s="27"/>
      <c r="H313" s="27"/>
      <c r="I313" s="26"/>
      <c r="J313" s="28"/>
      <c r="K313" s="28"/>
      <c r="L313" s="29"/>
      <c r="M313" s="36"/>
    </row>
    <row r="314" spans="1:13" x14ac:dyDescent="0.25">
      <c r="A314" s="31"/>
      <c r="B314" s="37"/>
      <c r="C314" s="35"/>
      <c r="D314" s="35"/>
      <c r="E314" s="34"/>
      <c r="F314" s="26"/>
      <c r="G314" s="27"/>
      <c r="H314" s="27"/>
      <c r="I314" s="26"/>
      <c r="J314" s="28"/>
      <c r="K314" s="28"/>
      <c r="L314" s="29"/>
      <c r="M314" s="36"/>
    </row>
    <row r="315" spans="1:13" ht="15.75" thickBot="1" x14ac:dyDescent="0.3">
      <c r="A315" s="31"/>
      <c r="B315" s="37"/>
      <c r="C315" s="35"/>
      <c r="D315" s="35"/>
      <c r="E315" s="34"/>
      <c r="F315" s="26"/>
      <c r="G315" s="27"/>
      <c r="H315" s="27"/>
      <c r="I315" s="26"/>
      <c r="J315" s="28"/>
      <c r="K315" s="28"/>
      <c r="L315" s="29"/>
      <c r="M315" s="36"/>
    </row>
    <row r="316" spans="1:13" x14ac:dyDescent="0.25">
      <c r="A316" s="47"/>
      <c r="B316" s="48"/>
      <c r="C316" s="68"/>
      <c r="D316" s="68"/>
      <c r="E316" s="34"/>
      <c r="F316" s="26"/>
      <c r="G316" s="27"/>
      <c r="H316" s="27"/>
      <c r="I316" s="26"/>
      <c r="J316" s="28"/>
      <c r="K316" s="28"/>
      <c r="L316" s="29"/>
      <c r="M316" s="30"/>
    </row>
    <row r="317" spans="1:13" x14ac:dyDescent="0.25">
      <c r="A317" s="31"/>
      <c r="B317" s="33"/>
      <c r="C317" s="35"/>
      <c r="D317" s="35"/>
      <c r="E317" s="34"/>
      <c r="F317" s="26"/>
      <c r="G317" s="27"/>
      <c r="H317" s="27"/>
      <c r="I317" s="26"/>
      <c r="J317" s="28"/>
      <c r="K317" s="28"/>
      <c r="L317" s="29"/>
      <c r="M317" s="30"/>
    </row>
    <row r="318" spans="1:13" x14ac:dyDescent="0.25">
      <c r="A318" s="31"/>
      <c r="B318" s="37"/>
      <c r="C318" s="35"/>
      <c r="D318" s="35"/>
      <c r="E318" s="34"/>
      <c r="F318" s="26"/>
      <c r="G318" s="27"/>
      <c r="H318" s="27"/>
      <c r="I318" s="26"/>
      <c r="J318" s="28"/>
      <c r="K318" s="28"/>
      <c r="L318" s="29"/>
      <c r="M318" s="36"/>
    </row>
    <row r="319" spans="1:13" x14ac:dyDescent="0.25">
      <c r="A319" s="31"/>
      <c r="B319" s="37"/>
      <c r="C319" s="35"/>
      <c r="D319" s="35"/>
      <c r="E319" s="34"/>
      <c r="F319" s="26"/>
      <c r="G319" s="27"/>
      <c r="H319" s="27"/>
      <c r="I319" s="26"/>
      <c r="J319" s="28"/>
      <c r="K319" s="28"/>
      <c r="L319" s="29"/>
      <c r="M319" s="36"/>
    </row>
    <row r="320" spans="1:13" x14ac:dyDescent="0.25">
      <c r="A320" s="31"/>
      <c r="B320" s="37"/>
      <c r="C320" s="35"/>
      <c r="D320" s="35"/>
      <c r="E320" s="34"/>
      <c r="F320" s="26"/>
      <c r="G320" s="27"/>
      <c r="H320" s="27"/>
      <c r="I320" s="26"/>
      <c r="J320" s="28"/>
      <c r="K320" s="28"/>
      <c r="L320" s="29"/>
      <c r="M320" s="36"/>
    </row>
    <row r="321" spans="1:13" x14ac:dyDescent="0.25">
      <c r="A321" s="31"/>
      <c r="B321" s="37"/>
      <c r="C321" s="35"/>
      <c r="D321" s="35"/>
      <c r="E321" s="34"/>
      <c r="F321" s="26"/>
      <c r="G321" s="27"/>
      <c r="H321" s="27"/>
      <c r="I321" s="26"/>
      <c r="J321" s="28"/>
      <c r="K321" s="28"/>
      <c r="L321" s="29"/>
      <c r="M321" s="36"/>
    </row>
    <row r="322" spans="1:13" x14ac:dyDescent="0.25">
      <c r="A322" s="31"/>
      <c r="B322" s="37"/>
      <c r="C322" s="35"/>
      <c r="D322" s="35"/>
      <c r="E322" s="34"/>
      <c r="F322" s="26"/>
      <c r="G322" s="27"/>
      <c r="H322" s="27"/>
      <c r="I322" s="26"/>
      <c r="J322" s="28"/>
      <c r="K322" s="28"/>
      <c r="L322" s="29"/>
      <c r="M322" s="36"/>
    </row>
    <row r="323" spans="1:13" ht="15.75" thickBot="1" x14ac:dyDescent="0.3">
      <c r="A323" s="31"/>
      <c r="B323" s="37"/>
      <c r="C323" s="35"/>
      <c r="D323" s="35"/>
      <c r="E323" s="34"/>
      <c r="F323" s="26"/>
      <c r="G323" s="27"/>
      <c r="H323" s="27"/>
      <c r="I323" s="26"/>
      <c r="J323" s="28"/>
      <c r="K323" s="28"/>
      <c r="L323" s="29"/>
      <c r="M323" s="36"/>
    </row>
    <row r="324" spans="1:13" s="6" customFormat="1" ht="15.75" thickBot="1" x14ac:dyDescent="0.3">
      <c r="A324" s="64"/>
      <c r="B324" s="65"/>
      <c r="C324" s="66"/>
      <c r="D324" s="66"/>
      <c r="E324" s="25"/>
      <c r="F324" s="26"/>
      <c r="G324" s="27"/>
      <c r="H324" s="27"/>
      <c r="I324" s="26"/>
      <c r="J324" s="28"/>
      <c r="K324" s="28"/>
      <c r="L324" s="29"/>
      <c r="M324" s="30"/>
    </row>
    <row r="325" spans="1:13" x14ac:dyDescent="0.25">
      <c r="A325" s="47"/>
      <c r="B325" s="48"/>
      <c r="C325" s="48"/>
      <c r="D325" s="48"/>
      <c r="E325" s="34"/>
      <c r="F325" s="26"/>
      <c r="G325" s="27"/>
      <c r="H325" s="27"/>
      <c r="I325" s="26"/>
      <c r="J325" s="28"/>
      <c r="K325" s="28"/>
      <c r="L325" s="29"/>
      <c r="M325" s="30"/>
    </row>
    <row r="326" spans="1:13" x14ac:dyDescent="0.25">
      <c r="A326" s="31"/>
      <c r="B326" s="33"/>
      <c r="C326" s="35"/>
      <c r="D326" s="35"/>
      <c r="E326" s="34"/>
      <c r="F326" s="26"/>
      <c r="G326" s="27"/>
      <c r="H326" s="27"/>
      <c r="I326" s="26"/>
      <c r="J326" s="28"/>
      <c r="K326" s="28"/>
      <c r="L326" s="29"/>
      <c r="M326" s="30"/>
    </row>
    <row r="327" spans="1:13" x14ac:dyDescent="0.25">
      <c r="A327" s="31"/>
      <c r="B327" s="37"/>
      <c r="C327" s="35"/>
      <c r="D327" s="35"/>
      <c r="E327" s="34"/>
      <c r="F327" s="26"/>
      <c r="G327" s="27"/>
      <c r="H327" s="27"/>
      <c r="I327" s="26"/>
      <c r="J327" s="28"/>
      <c r="K327" s="28"/>
      <c r="L327" s="29"/>
      <c r="M327" s="36"/>
    </row>
    <row r="328" spans="1:13" x14ac:dyDescent="0.25">
      <c r="A328" s="31"/>
      <c r="B328" s="37"/>
      <c r="C328" s="35"/>
      <c r="D328" s="35"/>
      <c r="E328" s="34"/>
      <c r="F328" s="26"/>
      <c r="G328" s="27"/>
      <c r="H328" s="27"/>
      <c r="I328" s="26"/>
      <c r="J328" s="28"/>
      <c r="K328" s="28"/>
      <c r="L328" s="29"/>
      <c r="M328" s="36"/>
    </row>
    <row r="329" spans="1:13" x14ac:dyDescent="0.25">
      <c r="A329" s="31"/>
      <c r="B329" s="37"/>
      <c r="C329" s="35"/>
      <c r="D329" s="35"/>
      <c r="E329" s="34"/>
      <c r="F329" s="26"/>
      <c r="G329" s="27"/>
      <c r="H329" s="27"/>
      <c r="I329" s="26"/>
      <c r="J329" s="28"/>
      <c r="K329" s="28"/>
      <c r="L329" s="29"/>
      <c r="M329" s="36"/>
    </row>
    <row r="330" spans="1:13" x14ac:dyDescent="0.25">
      <c r="A330" s="31"/>
      <c r="B330" s="37"/>
      <c r="C330" s="35"/>
      <c r="D330" s="35"/>
      <c r="E330" s="34"/>
      <c r="F330" s="26"/>
      <c r="G330" s="27"/>
      <c r="H330" s="27"/>
      <c r="I330" s="26"/>
      <c r="J330" s="28"/>
      <c r="K330" s="28"/>
      <c r="L330" s="29"/>
      <c r="M330" s="36"/>
    </row>
    <row r="331" spans="1:13" x14ac:dyDescent="0.25">
      <c r="A331" s="31"/>
      <c r="B331" s="37"/>
      <c r="C331" s="35"/>
      <c r="D331" s="35"/>
      <c r="E331" s="34"/>
      <c r="F331" s="26"/>
      <c r="G331" s="27"/>
      <c r="H331" s="27"/>
      <c r="I331" s="26"/>
      <c r="J331" s="28"/>
      <c r="K331" s="28"/>
      <c r="L331" s="29"/>
      <c r="M331" s="36"/>
    </row>
    <row r="332" spans="1:13" x14ac:dyDescent="0.25">
      <c r="A332" s="31"/>
      <c r="B332" s="37"/>
      <c r="C332" s="35"/>
      <c r="D332" s="35"/>
      <c r="E332" s="34"/>
      <c r="F332" s="26"/>
      <c r="G332" s="27"/>
      <c r="H332" s="27"/>
      <c r="I332" s="26"/>
      <c r="J332" s="28"/>
      <c r="K332" s="28"/>
      <c r="L332" s="29"/>
      <c r="M332" s="36"/>
    </row>
    <row r="333" spans="1:13" ht="15.75" thickBot="1" x14ac:dyDescent="0.3">
      <c r="A333" s="47"/>
      <c r="B333" s="52"/>
      <c r="C333" s="53"/>
      <c r="D333" s="53"/>
      <c r="E333" s="34"/>
      <c r="F333" s="26"/>
      <c r="G333" s="27"/>
      <c r="H333" s="27"/>
      <c r="I333" s="26"/>
      <c r="J333" s="28"/>
      <c r="K333" s="28"/>
      <c r="L333" s="29"/>
      <c r="M333" s="30"/>
    </row>
    <row r="334" spans="1:13" x14ac:dyDescent="0.25">
      <c r="A334" s="31"/>
      <c r="B334" s="33"/>
      <c r="C334" s="35"/>
      <c r="D334" s="35"/>
      <c r="E334" s="34"/>
      <c r="F334" s="26"/>
      <c r="G334" s="27"/>
      <c r="H334" s="27"/>
      <c r="I334" s="26"/>
      <c r="J334" s="28"/>
      <c r="K334" s="28"/>
      <c r="L334" s="29"/>
      <c r="M334" s="30"/>
    </row>
    <row r="335" spans="1:13" x14ac:dyDescent="0.25">
      <c r="A335" s="31"/>
      <c r="B335" s="37"/>
      <c r="C335" s="35"/>
      <c r="D335" s="35"/>
      <c r="E335" s="34"/>
      <c r="F335" s="26"/>
      <c r="G335" s="27"/>
      <c r="H335" s="27"/>
      <c r="I335" s="26"/>
      <c r="J335" s="28"/>
      <c r="K335" s="28"/>
      <c r="L335" s="29"/>
      <c r="M335" s="36"/>
    </row>
    <row r="336" spans="1:13" x14ac:dyDescent="0.25">
      <c r="A336" s="31"/>
      <c r="B336" s="37"/>
      <c r="C336" s="35"/>
      <c r="D336" s="35"/>
      <c r="E336" s="34"/>
      <c r="F336" s="26"/>
      <c r="G336" s="27"/>
      <c r="H336" s="27"/>
      <c r="I336" s="26"/>
      <c r="J336" s="28"/>
      <c r="K336" s="28"/>
      <c r="L336" s="29"/>
      <c r="M336" s="36"/>
    </row>
    <row r="337" spans="1:13" x14ac:dyDescent="0.25">
      <c r="A337" s="31"/>
      <c r="B337" s="37"/>
      <c r="C337" s="35"/>
      <c r="D337" s="35"/>
      <c r="E337" s="34"/>
      <c r="F337" s="26"/>
      <c r="G337" s="27"/>
      <c r="H337" s="27"/>
      <c r="I337" s="26"/>
      <c r="J337" s="28"/>
      <c r="K337" s="28"/>
      <c r="L337" s="29"/>
      <c r="M337" s="36"/>
    </row>
    <row r="338" spans="1:13" x14ac:dyDescent="0.25">
      <c r="A338" s="31"/>
      <c r="B338" s="37"/>
      <c r="C338" s="35"/>
      <c r="D338" s="35"/>
      <c r="E338" s="34"/>
      <c r="F338" s="26"/>
      <c r="G338" s="27"/>
      <c r="H338" s="27"/>
      <c r="I338" s="26"/>
      <c r="J338" s="28"/>
      <c r="K338" s="28"/>
      <c r="L338" s="29"/>
      <c r="M338" s="36"/>
    </row>
    <row r="339" spans="1:13" x14ac:dyDescent="0.25">
      <c r="A339" s="31"/>
      <c r="B339" s="37"/>
      <c r="C339" s="35"/>
      <c r="D339" s="35"/>
      <c r="E339" s="34"/>
      <c r="F339" s="26"/>
      <c r="G339" s="27"/>
      <c r="H339" s="27"/>
      <c r="I339" s="26"/>
      <c r="J339" s="28"/>
      <c r="K339" s="28"/>
      <c r="L339" s="29"/>
      <c r="M339" s="36"/>
    </row>
    <row r="340" spans="1:13" ht="15.75" thickBot="1" x14ac:dyDescent="0.3">
      <c r="A340" s="31"/>
      <c r="B340" s="37"/>
      <c r="C340" s="35"/>
      <c r="D340" s="35"/>
      <c r="E340" s="34"/>
      <c r="F340" s="26"/>
      <c r="G340" s="27"/>
      <c r="H340" s="27"/>
      <c r="I340" s="26"/>
      <c r="J340" s="28"/>
      <c r="K340" s="28"/>
      <c r="L340" s="29"/>
      <c r="M340" s="36"/>
    </row>
    <row r="341" spans="1:13" x14ac:dyDescent="0.25">
      <c r="A341" s="47"/>
      <c r="B341" s="225"/>
      <c r="C341" s="231"/>
      <c r="D341" s="231"/>
      <c r="E341" s="34"/>
      <c r="F341" s="26"/>
      <c r="G341" s="27"/>
      <c r="H341" s="27"/>
      <c r="I341" s="26"/>
      <c r="J341" s="28"/>
      <c r="K341" s="28"/>
      <c r="L341" s="29"/>
      <c r="M341" s="30"/>
    </row>
    <row r="342" spans="1:13" ht="15.75" thickBot="1" x14ac:dyDescent="0.3">
      <c r="A342" s="47"/>
      <c r="B342" s="227"/>
      <c r="C342" s="230"/>
      <c r="D342" s="230"/>
      <c r="E342" s="34"/>
      <c r="F342" s="26"/>
      <c r="G342" s="27"/>
      <c r="H342" s="27"/>
      <c r="I342" s="26"/>
      <c r="J342" s="28"/>
      <c r="K342" s="28"/>
      <c r="L342" s="29"/>
      <c r="M342" s="30"/>
    </row>
    <row r="343" spans="1:13" x14ac:dyDescent="0.25">
      <c r="A343" s="31"/>
      <c r="B343" s="33"/>
      <c r="C343" s="35"/>
      <c r="D343" s="35"/>
      <c r="E343" s="34"/>
      <c r="F343" s="26"/>
      <c r="G343" s="27"/>
      <c r="H343" s="27"/>
      <c r="I343" s="26"/>
      <c r="J343" s="28"/>
      <c r="K343" s="28"/>
      <c r="L343" s="29"/>
      <c r="M343" s="30"/>
    </row>
    <row r="344" spans="1:13" x14ac:dyDescent="0.25">
      <c r="A344" s="31"/>
      <c r="B344" s="37"/>
      <c r="C344" s="35"/>
      <c r="D344" s="35"/>
      <c r="E344" s="34"/>
      <c r="F344" s="26"/>
      <c r="G344" s="27"/>
      <c r="H344" s="27"/>
      <c r="I344" s="26"/>
      <c r="J344" s="28"/>
      <c r="K344" s="28"/>
      <c r="L344" s="29"/>
      <c r="M344" s="36"/>
    </row>
    <row r="345" spans="1:13" x14ac:dyDescent="0.25">
      <c r="A345" s="31"/>
      <c r="B345" s="37"/>
      <c r="C345" s="35"/>
      <c r="D345" s="35"/>
      <c r="E345" s="34"/>
      <c r="F345" s="26"/>
      <c r="G345" s="27"/>
      <c r="H345" s="27"/>
      <c r="I345" s="26"/>
      <c r="J345" s="28"/>
      <c r="K345" s="28"/>
      <c r="L345" s="29"/>
      <c r="M345" s="36"/>
    </row>
    <row r="346" spans="1:13" x14ac:dyDescent="0.25">
      <c r="A346" s="31"/>
      <c r="B346" s="37"/>
      <c r="C346" s="35"/>
      <c r="D346" s="35"/>
      <c r="E346" s="34"/>
      <c r="F346" s="26"/>
      <c r="G346" s="27"/>
      <c r="H346" s="27"/>
      <c r="I346" s="26"/>
      <c r="J346" s="28"/>
      <c r="K346" s="28"/>
      <c r="L346" s="29"/>
      <c r="M346" s="36"/>
    </row>
    <row r="347" spans="1:13" x14ac:dyDescent="0.25">
      <c r="A347" s="31"/>
      <c r="B347" s="37"/>
      <c r="C347" s="35"/>
      <c r="D347" s="35"/>
      <c r="E347" s="34"/>
      <c r="F347" s="26"/>
      <c r="G347" s="27"/>
      <c r="H347" s="27"/>
      <c r="I347" s="26"/>
      <c r="J347" s="28"/>
      <c r="K347" s="28"/>
      <c r="L347" s="29"/>
      <c r="M347" s="36"/>
    </row>
    <row r="348" spans="1:13" x14ac:dyDescent="0.25">
      <c r="A348" s="31"/>
      <c r="B348" s="37"/>
      <c r="C348" s="35"/>
      <c r="D348" s="35"/>
      <c r="E348" s="34"/>
      <c r="F348" s="26"/>
      <c r="G348" s="27"/>
      <c r="H348" s="27"/>
      <c r="I348" s="26"/>
      <c r="J348" s="28"/>
      <c r="K348" s="28"/>
      <c r="L348" s="29"/>
      <c r="M348" s="36"/>
    </row>
    <row r="349" spans="1:13" ht="15.75" thickBot="1" x14ac:dyDescent="0.3">
      <c r="A349" s="31"/>
      <c r="B349" s="37"/>
      <c r="C349" s="35"/>
      <c r="D349" s="35"/>
      <c r="E349" s="34"/>
      <c r="F349" s="26"/>
      <c r="G349" s="27"/>
      <c r="H349" s="27"/>
      <c r="I349" s="26"/>
      <c r="J349" s="28"/>
      <c r="K349" s="28"/>
      <c r="L349" s="29"/>
      <c r="M349" s="36"/>
    </row>
    <row r="350" spans="1:13" x14ac:dyDescent="0.25">
      <c r="A350" s="47"/>
      <c r="B350" s="48"/>
      <c r="C350" s="48"/>
      <c r="D350" s="48"/>
      <c r="E350" s="34"/>
      <c r="F350" s="26"/>
      <c r="G350" s="27"/>
      <c r="H350" s="27"/>
      <c r="I350" s="26"/>
      <c r="J350" s="28"/>
      <c r="K350" s="28"/>
      <c r="L350" s="29"/>
      <c r="M350" s="30"/>
    </row>
    <row r="351" spans="1:13" x14ac:dyDescent="0.25">
      <c r="A351" s="31"/>
      <c r="B351" s="33"/>
      <c r="C351" s="35"/>
      <c r="D351" s="35"/>
      <c r="E351" s="34"/>
      <c r="F351" s="26"/>
      <c r="G351" s="27"/>
      <c r="H351" s="27"/>
      <c r="I351" s="26"/>
      <c r="J351" s="28"/>
      <c r="K351" s="28"/>
      <c r="L351" s="29"/>
      <c r="M351" s="30"/>
    </row>
    <row r="352" spans="1:13" x14ac:dyDescent="0.25">
      <c r="A352" s="31"/>
      <c r="B352" s="37"/>
      <c r="C352" s="35"/>
      <c r="D352" s="35"/>
      <c r="E352" s="34"/>
      <c r="F352" s="26"/>
      <c r="G352" s="27"/>
      <c r="H352" s="27"/>
      <c r="I352" s="26"/>
      <c r="J352" s="28"/>
      <c r="K352" s="28"/>
      <c r="L352" s="29"/>
      <c r="M352" s="36"/>
    </row>
    <row r="353" spans="1:13" x14ac:dyDescent="0.25">
      <c r="A353" s="31"/>
      <c r="B353" s="37"/>
      <c r="C353" s="35"/>
      <c r="D353" s="35"/>
      <c r="E353" s="34"/>
      <c r="F353" s="26"/>
      <c r="G353" s="27"/>
      <c r="H353" s="27"/>
      <c r="I353" s="26"/>
      <c r="J353" s="28"/>
      <c r="K353" s="28"/>
      <c r="L353" s="29"/>
      <c r="M353" s="36"/>
    </row>
    <row r="354" spans="1:13" x14ac:dyDescent="0.25">
      <c r="A354" s="31"/>
      <c r="B354" s="37"/>
      <c r="C354" s="35"/>
      <c r="D354" s="35"/>
      <c r="E354" s="34"/>
      <c r="F354" s="26"/>
      <c r="G354" s="27"/>
      <c r="H354" s="27"/>
      <c r="I354" s="26"/>
      <c r="J354" s="28"/>
      <c r="K354" s="28"/>
      <c r="L354" s="29"/>
      <c r="M354" s="36"/>
    </row>
    <row r="355" spans="1:13" x14ac:dyDescent="0.25">
      <c r="A355" s="31"/>
      <c r="B355" s="37"/>
      <c r="C355" s="35"/>
      <c r="D355" s="35"/>
      <c r="E355" s="34"/>
      <c r="F355" s="26"/>
      <c r="G355" s="27"/>
      <c r="H355" s="27"/>
      <c r="I355" s="26"/>
      <c r="J355" s="28"/>
      <c r="K355" s="28"/>
      <c r="L355" s="29"/>
      <c r="M355" s="36"/>
    </row>
    <row r="356" spans="1:13" x14ac:dyDescent="0.25">
      <c r="A356" s="31"/>
      <c r="B356" s="37"/>
      <c r="C356" s="35"/>
      <c r="D356" s="35"/>
      <c r="E356" s="34"/>
      <c r="F356" s="26"/>
      <c r="G356" s="27"/>
      <c r="H356" s="27"/>
      <c r="I356" s="26"/>
      <c r="J356" s="28"/>
      <c r="K356" s="28"/>
      <c r="L356" s="29"/>
      <c r="M356" s="36"/>
    </row>
    <row r="357" spans="1:13" x14ac:dyDescent="0.25">
      <c r="A357" s="31"/>
      <c r="B357" s="37"/>
      <c r="C357" s="35"/>
      <c r="D357" s="35"/>
      <c r="E357" s="34"/>
      <c r="F357" s="26"/>
      <c r="G357" s="27"/>
      <c r="H357" s="27"/>
      <c r="I357" s="26"/>
      <c r="J357" s="28"/>
      <c r="K357" s="28"/>
      <c r="L357" s="29"/>
      <c r="M357" s="36"/>
    </row>
    <row r="358" spans="1:13" ht="15.75" thickBot="1" x14ac:dyDescent="0.3">
      <c r="A358" s="47"/>
      <c r="B358" s="52"/>
      <c r="C358" s="53"/>
      <c r="D358" s="53"/>
      <c r="E358" s="34"/>
      <c r="F358" s="26"/>
      <c r="G358" s="27"/>
      <c r="H358" s="27"/>
      <c r="I358" s="26"/>
      <c r="J358" s="28"/>
      <c r="K358" s="28"/>
      <c r="L358" s="29"/>
      <c r="M358" s="30"/>
    </row>
    <row r="359" spans="1:13" x14ac:dyDescent="0.25">
      <c r="A359" s="31"/>
      <c r="B359" s="33"/>
      <c r="C359" s="35"/>
      <c r="D359" s="35"/>
      <c r="E359" s="34"/>
      <c r="F359" s="26"/>
      <c r="G359" s="27"/>
      <c r="H359" s="27"/>
      <c r="I359" s="26"/>
      <c r="J359" s="28"/>
      <c r="K359" s="28"/>
      <c r="L359" s="29"/>
      <c r="M359" s="30"/>
    </row>
    <row r="360" spans="1:13" x14ac:dyDescent="0.25">
      <c r="A360" s="31"/>
      <c r="B360" s="37"/>
      <c r="C360" s="35"/>
      <c r="D360" s="35"/>
      <c r="E360" s="34"/>
      <c r="F360" s="26"/>
      <c r="G360" s="27"/>
      <c r="H360" s="27"/>
      <c r="I360" s="26"/>
      <c r="J360" s="28"/>
      <c r="K360" s="28"/>
      <c r="L360" s="29"/>
      <c r="M360" s="36"/>
    </row>
    <row r="361" spans="1:13" x14ac:dyDescent="0.25">
      <c r="A361" s="31"/>
      <c r="B361" s="37"/>
      <c r="C361" s="35"/>
      <c r="D361" s="35"/>
      <c r="E361" s="34"/>
      <c r="F361" s="26"/>
      <c r="G361" s="27"/>
      <c r="H361" s="27"/>
      <c r="I361" s="26"/>
      <c r="J361" s="28"/>
      <c r="K361" s="28"/>
      <c r="L361" s="29"/>
      <c r="M361" s="36"/>
    </row>
    <row r="362" spans="1:13" x14ac:dyDescent="0.25">
      <c r="A362" s="31"/>
      <c r="B362" s="37"/>
      <c r="C362" s="35"/>
      <c r="D362" s="35"/>
      <c r="E362" s="34"/>
      <c r="F362" s="26"/>
      <c r="G362" s="27"/>
      <c r="H362" s="27"/>
      <c r="I362" s="26"/>
      <c r="J362" s="28"/>
      <c r="K362" s="28"/>
      <c r="L362" s="29"/>
      <c r="M362" s="36"/>
    </row>
    <row r="363" spans="1:13" x14ac:dyDescent="0.25">
      <c r="A363" s="31"/>
      <c r="B363" s="37"/>
      <c r="C363" s="35"/>
      <c r="D363" s="35"/>
      <c r="E363" s="34"/>
      <c r="F363" s="26"/>
      <c r="G363" s="27"/>
      <c r="H363" s="27"/>
      <c r="I363" s="26"/>
      <c r="J363" s="28"/>
      <c r="K363" s="28"/>
      <c r="L363" s="29"/>
      <c r="M363" s="36"/>
    </row>
    <row r="364" spans="1:13" x14ac:dyDescent="0.25">
      <c r="A364" s="31"/>
      <c r="B364" s="37"/>
      <c r="C364" s="35"/>
      <c r="D364" s="35"/>
      <c r="E364" s="34"/>
      <c r="F364" s="26"/>
      <c r="G364" s="27"/>
      <c r="H364" s="27"/>
      <c r="I364" s="26"/>
      <c r="J364" s="28"/>
      <c r="K364" s="28"/>
      <c r="L364" s="29"/>
      <c r="M364" s="36"/>
    </row>
    <row r="365" spans="1:13" x14ac:dyDescent="0.25">
      <c r="A365" s="31"/>
      <c r="B365" s="37"/>
      <c r="C365" s="35"/>
      <c r="D365" s="35"/>
      <c r="E365" s="34"/>
      <c r="F365" s="26"/>
      <c r="G365" s="27"/>
      <c r="H365" s="27"/>
      <c r="I365" s="26"/>
      <c r="J365" s="28"/>
      <c r="K365" s="28"/>
      <c r="L365" s="29"/>
      <c r="M365" s="36"/>
    </row>
    <row r="366" spans="1:13" ht="15.75" thickBot="1" x14ac:dyDescent="0.3">
      <c r="A366" s="47"/>
      <c r="B366" s="52"/>
      <c r="C366" s="53"/>
      <c r="D366" s="53"/>
      <c r="E366" s="34"/>
      <c r="F366" s="26"/>
      <c r="G366" s="27"/>
      <c r="H366" s="27"/>
      <c r="I366" s="26"/>
      <c r="J366" s="28"/>
      <c r="K366" s="28"/>
      <c r="L366" s="29"/>
      <c r="M366" s="30"/>
    </row>
    <row r="367" spans="1:13" x14ac:dyDescent="0.25">
      <c r="A367" s="31"/>
      <c r="B367" s="33"/>
      <c r="C367" s="35"/>
      <c r="D367" s="35"/>
      <c r="E367" s="34"/>
      <c r="F367" s="26"/>
      <c r="G367" s="27"/>
      <c r="H367" s="27"/>
      <c r="I367" s="26"/>
      <c r="J367" s="28"/>
      <c r="K367" s="28"/>
      <c r="L367" s="29"/>
      <c r="M367" s="30"/>
    </row>
    <row r="368" spans="1:13" x14ac:dyDescent="0.25">
      <c r="A368" s="31"/>
      <c r="B368" s="37"/>
      <c r="C368" s="35"/>
      <c r="D368" s="35"/>
      <c r="E368" s="34"/>
      <c r="F368" s="26"/>
      <c r="G368" s="27"/>
      <c r="H368" s="27"/>
      <c r="I368" s="26"/>
      <c r="J368" s="28"/>
      <c r="K368" s="28"/>
      <c r="L368" s="29"/>
      <c r="M368" s="36"/>
    </row>
    <row r="369" spans="1:13" x14ac:dyDescent="0.25">
      <c r="A369" s="31"/>
      <c r="B369" s="37"/>
      <c r="C369" s="35"/>
      <c r="D369" s="35"/>
      <c r="E369" s="34"/>
      <c r="F369" s="26"/>
      <c r="G369" s="27"/>
      <c r="H369" s="27"/>
      <c r="I369" s="26"/>
      <c r="J369" s="28"/>
      <c r="K369" s="28"/>
      <c r="L369" s="29"/>
      <c r="M369" s="36"/>
    </row>
    <row r="370" spans="1:13" x14ac:dyDescent="0.25">
      <c r="A370" s="31"/>
      <c r="B370" s="37"/>
      <c r="C370" s="35"/>
      <c r="D370" s="35"/>
      <c r="E370" s="34"/>
      <c r="F370" s="26"/>
      <c r="G370" s="27"/>
      <c r="H370" s="27"/>
      <c r="I370" s="26"/>
      <c r="J370" s="28"/>
      <c r="K370" s="28"/>
      <c r="L370" s="29"/>
      <c r="M370" s="36"/>
    </row>
    <row r="371" spans="1:13" x14ac:dyDescent="0.25">
      <c r="A371" s="31"/>
      <c r="B371" s="37"/>
      <c r="C371" s="35"/>
      <c r="D371" s="35"/>
      <c r="E371" s="34"/>
      <c r="F371" s="26"/>
      <c r="G371" s="27"/>
      <c r="H371" s="27"/>
      <c r="I371" s="26"/>
      <c r="J371" s="28"/>
      <c r="K371" s="28"/>
      <c r="L371" s="29"/>
      <c r="M371" s="36"/>
    </row>
    <row r="372" spans="1:13" x14ac:dyDescent="0.25">
      <c r="A372" s="31"/>
      <c r="B372" s="37"/>
      <c r="C372" s="35"/>
      <c r="D372" s="35"/>
      <c r="E372" s="34"/>
      <c r="F372" s="26"/>
      <c r="G372" s="27"/>
      <c r="H372" s="27"/>
      <c r="I372" s="26"/>
      <c r="J372" s="28"/>
      <c r="K372" s="28"/>
      <c r="L372" s="29"/>
      <c r="M372" s="36"/>
    </row>
    <row r="373" spans="1:13" ht="15.75" thickBot="1" x14ac:dyDescent="0.3">
      <c r="A373" s="31"/>
      <c r="B373" s="37"/>
      <c r="C373" s="35"/>
      <c r="D373" s="35"/>
      <c r="E373" s="34"/>
      <c r="F373" s="26"/>
      <c r="G373" s="27"/>
      <c r="H373" s="27"/>
      <c r="I373" s="26"/>
      <c r="J373" s="28"/>
      <c r="K373" s="28"/>
      <c r="L373" s="29"/>
      <c r="M373" s="36"/>
    </row>
    <row r="374" spans="1:13" x14ac:dyDescent="0.25">
      <c r="A374" s="47"/>
      <c r="B374" s="48"/>
      <c r="C374" s="68"/>
      <c r="D374" s="68"/>
      <c r="E374" s="34"/>
      <c r="F374" s="26"/>
      <c r="G374" s="27"/>
      <c r="H374" s="27"/>
      <c r="I374" s="26"/>
      <c r="J374" s="28"/>
      <c r="K374" s="28"/>
      <c r="L374" s="29"/>
      <c r="M374" s="30"/>
    </row>
    <row r="375" spans="1:13" x14ac:dyDescent="0.25">
      <c r="A375" s="31"/>
      <c r="B375" s="33"/>
      <c r="C375" s="35"/>
      <c r="D375" s="35"/>
      <c r="E375" s="34"/>
      <c r="F375" s="26"/>
      <c r="G375" s="27"/>
      <c r="H375" s="27"/>
      <c r="I375" s="26"/>
      <c r="J375" s="28"/>
      <c r="K375" s="28"/>
      <c r="L375" s="29"/>
      <c r="M375" s="30"/>
    </row>
    <row r="376" spans="1:13" x14ac:dyDescent="0.25">
      <c r="A376" s="31"/>
      <c r="B376" s="37"/>
      <c r="C376" s="35"/>
      <c r="D376" s="35"/>
      <c r="E376" s="34"/>
      <c r="F376" s="26"/>
      <c r="G376" s="27"/>
      <c r="H376" s="27"/>
      <c r="I376" s="26"/>
      <c r="J376" s="28"/>
      <c r="K376" s="28"/>
      <c r="L376" s="29"/>
      <c r="M376" s="36"/>
    </row>
    <row r="377" spans="1:13" x14ac:dyDescent="0.25">
      <c r="A377" s="31"/>
      <c r="B377" s="37"/>
      <c r="C377" s="35"/>
      <c r="D377" s="35"/>
      <c r="E377" s="34"/>
      <c r="F377" s="26"/>
      <c r="G377" s="27"/>
      <c r="H377" s="27"/>
      <c r="I377" s="26"/>
      <c r="J377" s="28"/>
      <c r="K377" s="28"/>
      <c r="L377" s="29"/>
      <c r="M377" s="36"/>
    </row>
    <row r="378" spans="1:13" x14ac:dyDescent="0.25">
      <c r="A378" s="31"/>
      <c r="B378" s="37"/>
      <c r="C378" s="35"/>
      <c r="D378" s="35"/>
      <c r="E378" s="34"/>
      <c r="F378" s="26"/>
      <c r="G378" s="27"/>
      <c r="H378" s="27"/>
      <c r="I378" s="26"/>
      <c r="J378" s="28"/>
      <c r="K378" s="28"/>
      <c r="L378" s="29"/>
      <c r="M378" s="36"/>
    </row>
    <row r="379" spans="1:13" x14ac:dyDescent="0.25">
      <c r="A379" s="31"/>
      <c r="B379" s="37"/>
      <c r="C379" s="35"/>
      <c r="D379" s="35"/>
      <c r="E379" s="34"/>
      <c r="F379" s="26"/>
      <c r="G379" s="27"/>
      <c r="H379" s="27"/>
      <c r="I379" s="26"/>
      <c r="J379" s="28"/>
      <c r="K379" s="28"/>
      <c r="L379" s="29"/>
      <c r="M379" s="36"/>
    </row>
    <row r="380" spans="1:13" x14ac:dyDescent="0.25">
      <c r="A380" s="31"/>
      <c r="B380" s="37"/>
      <c r="C380" s="35"/>
      <c r="D380" s="35"/>
      <c r="E380" s="34"/>
      <c r="F380" s="26"/>
      <c r="G380" s="27"/>
      <c r="H380" s="27"/>
      <c r="I380" s="26"/>
      <c r="J380" s="28"/>
      <c r="K380" s="28"/>
      <c r="L380" s="29"/>
      <c r="M380" s="36"/>
    </row>
    <row r="381" spans="1:13" x14ac:dyDescent="0.25">
      <c r="A381" s="31"/>
      <c r="B381" s="37"/>
      <c r="C381" s="35"/>
      <c r="D381" s="35"/>
      <c r="E381" s="34"/>
      <c r="F381" s="26"/>
      <c r="G381" s="27"/>
      <c r="H381" s="27"/>
      <c r="I381" s="26"/>
      <c r="J381" s="28"/>
      <c r="K381" s="28"/>
      <c r="L381" s="29"/>
      <c r="M381" s="36"/>
    </row>
    <row r="382" spans="1:13" ht="15.75" thickBot="1" x14ac:dyDescent="0.3">
      <c r="A382" s="47"/>
      <c r="B382" s="52"/>
      <c r="C382" s="53"/>
      <c r="D382" s="53"/>
      <c r="E382" s="34"/>
      <c r="F382" s="26"/>
      <c r="G382" s="27"/>
      <c r="H382" s="27"/>
      <c r="I382" s="26"/>
      <c r="J382" s="28"/>
      <c r="K382" s="28"/>
      <c r="L382" s="29"/>
      <c r="M382" s="30"/>
    </row>
    <row r="383" spans="1:13" x14ac:dyDescent="0.25">
      <c r="A383" s="31"/>
      <c r="B383" s="33"/>
      <c r="C383" s="35"/>
      <c r="D383" s="35"/>
      <c r="E383" s="34"/>
      <c r="F383" s="26"/>
      <c r="G383" s="27"/>
      <c r="H383" s="27"/>
      <c r="I383" s="26"/>
      <c r="J383" s="28"/>
      <c r="K383" s="28"/>
      <c r="L383" s="29"/>
      <c r="M383" s="30"/>
    </row>
    <row r="384" spans="1:13" x14ac:dyDescent="0.25">
      <c r="A384" s="31"/>
      <c r="B384" s="37"/>
      <c r="C384" s="35"/>
      <c r="D384" s="35"/>
      <c r="E384" s="34"/>
      <c r="F384" s="26"/>
      <c r="G384" s="27"/>
      <c r="H384" s="27"/>
      <c r="I384" s="26"/>
      <c r="J384" s="28"/>
      <c r="K384" s="28"/>
      <c r="L384" s="29"/>
      <c r="M384" s="36"/>
    </row>
    <row r="385" spans="1:13" x14ac:dyDescent="0.25">
      <c r="A385" s="31"/>
      <c r="B385" s="37"/>
      <c r="C385" s="35"/>
      <c r="D385" s="35"/>
      <c r="E385" s="34"/>
      <c r="F385" s="26"/>
      <c r="G385" s="27"/>
      <c r="H385" s="27"/>
      <c r="I385" s="26"/>
      <c r="J385" s="28"/>
      <c r="K385" s="28"/>
      <c r="L385" s="29"/>
      <c r="M385" s="36"/>
    </row>
    <row r="386" spans="1:13" x14ac:dyDescent="0.25">
      <c r="A386" s="31"/>
      <c r="B386" s="37"/>
      <c r="C386" s="35"/>
      <c r="D386" s="35"/>
      <c r="E386" s="34"/>
      <c r="F386" s="26"/>
      <c r="G386" s="27"/>
      <c r="H386" s="27"/>
      <c r="I386" s="26"/>
      <c r="J386" s="28"/>
      <c r="K386" s="28"/>
      <c r="L386" s="29"/>
      <c r="M386" s="36"/>
    </row>
    <row r="387" spans="1:13" x14ac:dyDescent="0.25">
      <c r="A387" s="31"/>
      <c r="B387" s="37"/>
      <c r="C387" s="35"/>
      <c r="D387" s="35"/>
      <c r="E387" s="34"/>
      <c r="F387" s="26"/>
      <c r="G387" s="27"/>
      <c r="H387" s="27"/>
      <c r="I387" s="26"/>
      <c r="J387" s="28"/>
      <c r="K387" s="28"/>
      <c r="L387" s="29"/>
      <c r="M387" s="36"/>
    </row>
    <row r="388" spans="1:13" x14ac:dyDescent="0.25">
      <c r="A388" s="31"/>
      <c r="B388" s="37"/>
      <c r="C388" s="35"/>
      <c r="D388" s="35"/>
      <c r="E388" s="34"/>
      <c r="F388" s="26"/>
      <c r="G388" s="27"/>
      <c r="H388" s="27"/>
      <c r="I388" s="26"/>
      <c r="J388" s="28"/>
      <c r="K388" s="28"/>
      <c r="L388" s="29"/>
      <c r="M388" s="36"/>
    </row>
    <row r="389" spans="1:13" ht="15.75" thickBot="1" x14ac:dyDescent="0.3">
      <c r="A389" s="31"/>
      <c r="B389" s="37"/>
      <c r="C389" s="35"/>
      <c r="D389" s="35"/>
      <c r="E389" s="34"/>
      <c r="F389" s="26"/>
      <c r="G389" s="27"/>
      <c r="H389" s="27"/>
      <c r="I389" s="26"/>
      <c r="J389" s="28"/>
      <c r="K389" s="28"/>
      <c r="L389" s="29"/>
      <c r="M389" s="36"/>
    </row>
    <row r="390" spans="1:13" s="6" customFormat="1" ht="15.75" thickBot="1" x14ac:dyDescent="0.3">
      <c r="A390" s="64"/>
      <c r="B390" s="70"/>
      <c r="C390" s="66"/>
      <c r="D390" s="66"/>
      <c r="E390" s="25"/>
      <c r="F390" s="26"/>
      <c r="G390" s="27"/>
      <c r="H390" s="27"/>
      <c r="I390" s="26"/>
      <c r="J390" s="28"/>
      <c r="K390" s="28"/>
      <c r="L390" s="29"/>
      <c r="M390" s="30"/>
    </row>
    <row r="391" spans="1:13" ht="15.75" thickBot="1" x14ac:dyDescent="0.3">
      <c r="A391" s="47"/>
      <c r="B391" s="52"/>
      <c r="C391" s="67"/>
      <c r="D391" s="67"/>
      <c r="E391" s="34"/>
      <c r="F391" s="26"/>
      <c r="G391" s="27"/>
      <c r="H391" s="27"/>
      <c r="I391" s="26"/>
      <c r="J391" s="28"/>
      <c r="K391" s="28"/>
      <c r="L391" s="29"/>
      <c r="M391" s="30"/>
    </row>
    <row r="392" spans="1:13" ht="15.75" thickBot="1" x14ac:dyDescent="0.3">
      <c r="A392" s="47"/>
      <c r="B392" s="52"/>
      <c r="C392" s="53"/>
      <c r="D392" s="53"/>
      <c r="E392" s="34"/>
      <c r="F392" s="26"/>
      <c r="G392" s="27"/>
      <c r="H392" s="27"/>
      <c r="I392" s="26"/>
      <c r="J392" s="28"/>
      <c r="K392" s="28"/>
      <c r="L392" s="29"/>
      <c r="M392" s="30"/>
    </row>
    <row r="393" spans="1:13" x14ac:dyDescent="0.25">
      <c r="A393" s="31"/>
      <c r="B393" s="33"/>
      <c r="C393" s="35"/>
      <c r="D393" s="35"/>
      <c r="E393" s="34"/>
      <c r="F393" s="26"/>
      <c r="G393" s="27"/>
      <c r="H393" s="27"/>
      <c r="I393" s="26"/>
      <c r="J393" s="28"/>
      <c r="K393" s="28"/>
      <c r="L393" s="29"/>
      <c r="M393" s="30"/>
    </row>
    <row r="394" spans="1:13" x14ac:dyDescent="0.25">
      <c r="A394" s="31"/>
      <c r="B394" s="37"/>
      <c r="C394" s="35"/>
      <c r="D394" s="35"/>
      <c r="E394" s="34"/>
      <c r="F394" s="26"/>
      <c r="G394" s="27"/>
      <c r="H394" s="27"/>
      <c r="I394" s="26"/>
      <c r="J394" s="28"/>
      <c r="K394" s="28"/>
      <c r="L394" s="29"/>
      <c r="M394" s="36"/>
    </row>
    <row r="395" spans="1:13" x14ac:dyDescent="0.25">
      <c r="A395" s="31"/>
      <c r="B395" s="37"/>
      <c r="C395" s="35"/>
      <c r="D395" s="35"/>
      <c r="E395" s="34"/>
      <c r="F395" s="26"/>
      <c r="G395" s="27"/>
      <c r="H395" s="27"/>
      <c r="I395" s="26"/>
      <c r="J395" s="28"/>
      <c r="K395" s="28"/>
      <c r="L395" s="29"/>
      <c r="M395" s="36"/>
    </row>
    <row r="396" spans="1:13" x14ac:dyDescent="0.25">
      <c r="A396" s="31"/>
      <c r="B396" s="37"/>
      <c r="C396" s="35"/>
      <c r="D396" s="35"/>
      <c r="E396" s="34"/>
      <c r="F396" s="26"/>
      <c r="G396" s="27"/>
      <c r="H396" s="27"/>
      <c r="I396" s="26"/>
      <c r="J396" s="28"/>
      <c r="K396" s="28"/>
      <c r="L396" s="29"/>
      <c r="M396" s="36"/>
    </row>
    <row r="397" spans="1:13" x14ac:dyDescent="0.25">
      <c r="A397" s="31"/>
      <c r="B397" s="37"/>
      <c r="C397" s="35"/>
      <c r="D397" s="35"/>
      <c r="E397" s="34"/>
      <c r="F397" s="26"/>
      <c r="G397" s="27"/>
      <c r="H397" s="27"/>
      <c r="I397" s="26"/>
      <c r="J397" s="28"/>
      <c r="K397" s="28"/>
      <c r="L397" s="29"/>
      <c r="M397" s="36"/>
    </row>
    <row r="398" spans="1:13" x14ac:dyDescent="0.25">
      <c r="A398" s="31"/>
      <c r="B398" s="37"/>
      <c r="C398" s="35"/>
      <c r="D398" s="35"/>
      <c r="E398" s="34"/>
      <c r="F398" s="26"/>
      <c r="G398" s="27"/>
      <c r="H398" s="27"/>
      <c r="I398" s="26"/>
      <c r="J398" s="28"/>
      <c r="K398" s="28"/>
      <c r="L398" s="29"/>
      <c r="M398" s="36"/>
    </row>
    <row r="399" spans="1:13" x14ac:dyDescent="0.25">
      <c r="A399" s="31"/>
      <c r="B399" s="37"/>
      <c r="C399" s="35"/>
      <c r="D399" s="35"/>
      <c r="E399" s="34"/>
      <c r="F399" s="26"/>
      <c r="G399" s="27"/>
      <c r="H399" s="27"/>
      <c r="I399" s="26"/>
      <c r="J399" s="28"/>
      <c r="K399" s="28"/>
      <c r="L399" s="29"/>
      <c r="M399" s="36"/>
    </row>
    <row r="400" spans="1:13" ht="15.75" thickBot="1" x14ac:dyDescent="0.3">
      <c r="A400" s="47"/>
      <c r="B400" s="52"/>
      <c r="C400" s="53"/>
      <c r="D400" s="53"/>
      <c r="E400" s="34"/>
      <c r="F400" s="26"/>
      <c r="G400" s="27"/>
      <c r="H400" s="27"/>
      <c r="I400" s="26"/>
      <c r="J400" s="28"/>
      <c r="K400" s="28"/>
      <c r="L400" s="29"/>
      <c r="M400" s="30"/>
    </row>
    <row r="401" spans="1:13" ht="15.75" thickBot="1" x14ac:dyDescent="0.3">
      <c r="A401" s="47"/>
      <c r="B401" s="52"/>
      <c r="C401" s="53"/>
      <c r="D401" s="53"/>
      <c r="E401" s="34"/>
      <c r="F401" s="26"/>
      <c r="G401" s="27"/>
      <c r="H401" s="27"/>
      <c r="I401" s="26"/>
      <c r="J401" s="28"/>
      <c r="K401" s="28"/>
      <c r="L401" s="29"/>
      <c r="M401" s="30"/>
    </row>
    <row r="402" spans="1:13" x14ac:dyDescent="0.25">
      <c r="A402" s="31"/>
      <c r="B402" s="33"/>
      <c r="C402" s="35"/>
      <c r="D402" s="35"/>
      <c r="E402" s="34"/>
      <c r="F402" s="26"/>
      <c r="G402" s="27"/>
      <c r="H402" s="27"/>
      <c r="I402" s="26"/>
      <c r="J402" s="28"/>
      <c r="K402" s="28"/>
      <c r="L402" s="29"/>
      <c r="M402" s="30"/>
    </row>
    <row r="403" spans="1:13" x14ac:dyDescent="0.25">
      <c r="A403" s="31"/>
      <c r="B403" s="37"/>
      <c r="C403" s="35"/>
      <c r="D403" s="35"/>
      <c r="E403" s="34"/>
      <c r="F403" s="26"/>
      <c r="G403" s="27"/>
      <c r="H403" s="27"/>
      <c r="I403" s="26"/>
      <c r="J403" s="28"/>
      <c r="K403" s="28"/>
      <c r="L403" s="29"/>
      <c r="M403" s="36"/>
    </row>
    <row r="404" spans="1:13" x14ac:dyDescent="0.25">
      <c r="A404" s="31"/>
      <c r="B404" s="37"/>
      <c r="C404" s="35"/>
      <c r="D404" s="35"/>
      <c r="E404" s="34"/>
      <c r="F404" s="26"/>
      <c r="G404" s="27"/>
      <c r="H404" s="27"/>
      <c r="I404" s="26"/>
      <c r="J404" s="28"/>
      <c r="K404" s="28"/>
      <c r="L404" s="29"/>
      <c r="M404" s="36"/>
    </row>
    <row r="405" spans="1:13" x14ac:dyDescent="0.25">
      <c r="A405" s="31"/>
      <c r="B405" s="37"/>
      <c r="C405" s="35"/>
      <c r="D405" s="35"/>
      <c r="E405" s="34"/>
      <c r="F405" s="26"/>
      <c r="G405" s="27"/>
      <c r="H405" s="27"/>
      <c r="I405" s="26"/>
      <c r="J405" s="28"/>
      <c r="K405" s="28"/>
      <c r="L405" s="29"/>
      <c r="M405" s="36"/>
    </row>
    <row r="406" spans="1:13" x14ac:dyDescent="0.25">
      <c r="A406" s="31"/>
      <c r="B406" s="37"/>
      <c r="C406" s="35"/>
      <c r="D406" s="35"/>
      <c r="E406" s="34"/>
      <c r="F406" s="26"/>
      <c r="G406" s="27"/>
      <c r="H406" s="27"/>
      <c r="I406" s="26"/>
      <c r="J406" s="28"/>
      <c r="K406" s="28"/>
      <c r="L406" s="29"/>
      <c r="M406" s="36"/>
    </row>
    <row r="407" spans="1:13" x14ac:dyDescent="0.25">
      <c r="A407" s="31"/>
      <c r="B407" s="37"/>
      <c r="C407" s="35"/>
      <c r="D407" s="35"/>
      <c r="E407" s="34"/>
      <c r="F407" s="26"/>
      <c r="G407" s="27"/>
      <c r="H407" s="27"/>
      <c r="I407" s="26"/>
      <c r="J407" s="28"/>
      <c r="K407" s="28"/>
      <c r="L407" s="29"/>
      <c r="M407" s="36"/>
    </row>
    <row r="408" spans="1:13" x14ac:dyDescent="0.25">
      <c r="A408" s="31"/>
      <c r="B408" s="37"/>
      <c r="C408" s="35"/>
      <c r="D408" s="35"/>
      <c r="E408" s="34"/>
      <c r="F408" s="26"/>
      <c r="G408" s="27"/>
      <c r="H408" s="27"/>
      <c r="I408" s="26"/>
      <c r="J408" s="28"/>
      <c r="K408" s="28"/>
      <c r="L408" s="29"/>
      <c r="M408" s="36"/>
    </row>
    <row r="409" spans="1:13" ht="15.75" thickBot="1" x14ac:dyDescent="0.3">
      <c r="A409" s="47"/>
      <c r="B409" s="52"/>
      <c r="C409" s="53"/>
      <c r="D409" s="53"/>
      <c r="E409" s="34"/>
      <c r="F409" s="26"/>
      <c r="G409" s="27"/>
      <c r="H409" s="27"/>
      <c r="I409" s="26"/>
      <c r="J409" s="28"/>
      <c r="K409" s="28"/>
      <c r="L409" s="29"/>
      <c r="M409" s="30"/>
    </row>
    <row r="410" spans="1:13" ht="15.75" thickBot="1" x14ac:dyDescent="0.3">
      <c r="A410" s="47"/>
      <c r="B410" s="52"/>
      <c r="C410" s="53"/>
      <c r="D410" s="53"/>
      <c r="E410" s="34"/>
      <c r="F410" s="26"/>
      <c r="G410" s="27"/>
      <c r="H410" s="27"/>
      <c r="I410" s="26"/>
      <c r="J410" s="28"/>
      <c r="K410" s="28"/>
      <c r="L410" s="29"/>
      <c r="M410" s="30"/>
    </row>
    <row r="411" spans="1:13" x14ac:dyDescent="0.25">
      <c r="A411" s="31"/>
      <c r="B411" s="33"/>
      <c r="C411" s="35"/>
      <c r="D411" s="35"/>
      <c r="E411" s="34"/>
      <c r="F411" s="26"/>
      <c r="G411" s="27"/>
      <c r="H411" s="27"/>
      <c r="I411" s="26"/>
      <c r="J411" s="28"/>
      <c r="K411" s="28"/>
      <c r="L411" s="29"/>
      <c r="M411" s="30"/>
    </row>
    <row r="412" spans="1:13" x14ac:dyDescent="0.25">
      <c r="A412" s="31"/>
      <c r="B412" s="37"/>
      <c r="C412" s="35"/>
      <c r="D412" s="35"/>
      <c r="E412" s="34"/>
      <c r="F412" s="26"/>
      <c r="G412" s="27"/>
      <c r="H412" s="27"/>
      <c r="I412" s="26"/>
      <c r="J412" s="28"/>
      <c r="K412" s="28"/>
      <c r="L412" s="29"/>
      <c r="M412" s="36"/>
    </row>
    <row r="413" spans="1:13" x14ac:dyDescent="0.25">
      <c r="A413" s="31"/>
      <c r="B413" s="37"/>
      <c r="C413" s="35"/>
      <c r="D413" s="35"/>
      <c r="E413" s="34"/>
      <c r="F413" s="26"/>
      <c r="G413" s="27"/>
      <c r="H413" s="27"/>
      <c r="I413" s="26"/>
      <c r="J413" s="28"/>
      <c r="K413" s="28"/>
      <c r="L413" s="29"/>
      <c r="M413" s="36"/>
    </row>
    <row r="414" spans="1:13" x14ac:dyDescent="0.25">
      <c r="A414" s="31"/>
      <c r="B414" s="37"/>
      <c r="C414" s="35"/>
      <c r="D414" s="35"/>
      <c r="E414" s="34"/>
      <c r="F414" s="26"/>
      <c r="G414" s="27"/>
      <c r="H414" s="27"/>
      <c r="I414" s="26"/>
      <c r="J414" s="28"/>
      <c r="K414" s="28"/>
      <c r="L414" s="29"/>
      <c r="M414" s="36"/>
    </row>
    <row r="415" spans="1:13" x14ac:dyDescent="0.25">
      <c r="A415" s="31"/>
      <c r="B415" s="37"/>
      <c r="C415" s="35"/>
      <c r="D415" s="35"/>
      <c r="E415" s="34"/>
      <c r="F415" s="26"/>
      <c r="G415" s="27"/>
      <c r="H415" s="27"/>
      <c r="I415" s="26"/>
      <c r="J415" s="28"/>
      <c r="K415" s="28"/>
      <c r="L415" s="29"/>
      <c r="M415" s="36"/>
    </row>
    <row r="416" spans="1:13" x14ac:dyDescent="0.25">
      <c r="A416" s="31"/>
      <c r="B416" s="37"/>
      <c r="C416" s="35"/>
      <c r="D416" s="35"/>
      <c r="E416" s="34"/>
      <c r="F416" s="26"/>
      <c r="G416" s="27"/>
      <c r="H416" s="27"/>
      <c r="I416" s="26"/>
      <c r="J416" s="28"/>
      <c r="K416" s="28"/>
      <c r="L416" s="29"/>
      <c r="M416" s="36"/>
    </row>
    <row r="417" spans="1:13" ht="15.75" thickBot="1" x14ac:dyDescent="0.3">
      <c r="A417" s="31"/>
      <c r="B417" s="37"/>
      <c r="C417" s="35"/>
      <c r="D417" s="35"/>
      <c r="E417" s="34"/>
      <c r="F417" s="26"/>
      <c r="G417" s="27"/>
      <c r="H417" s="27"/>
      <c r="I417" s="26"/>
      <c r="J417" s="28"/>
      <c r="K417" s="28"/>
      <c r="L417" s="29"/>
      <c r="M417" s="36"/>
    </row>
    <row r="418" spans="1:13" s="6" customFormat="1" ht="15.75" thickBot="1" x14ac:dyDescent="0.3">
      <c r="A418" s="64"/>
      <c r="B418" s="65"/>
      <c r="C418" s="69"/>
      <c r="D418" s="69"/>
      <c r="E418" s="25"/>
      <c r="F418" s="26"/>
      <c r="G418" s="27"/>
      <c r="H418" s="27"/>
      <c r="I418" s="26"/>
      <c r="J418" s="28"/>
      <c r="K418" s="28"/>
      <c r="L418" s="29"/>
      <c r="M418" s="30"/>
    </row>
    <row r="419" spans="1:13" ht="15.75" thickBot="1" x14ac:dyDescent="0.3">
      <c r="A419" s="47"/>
      <c r="B419" s="52"/>
      <c r="C419" s="53"/>
      <c r="D419" s="53"/>
      <c r="E419" s="34"/>
      <c r="F419" s="26"/>
      <c r="G419" s="27"/>
      <c r="H419" s="27"/>
      <c r="I419" s="26"/>
      <c r="J419" s="28"/>
      <c r="K419" s="28"/>
      <c r="L419" s="29"/>
      <c r="M419" s="30"/>
    </row>
    <row r="420" spans="1:13" x14ac:dyDescent="0.25">
      <c r="A420" s="31"/>
      <c r="B420" s="33"/>
      <c r="C420" s="35"/>
      <c r="D420" s="35"/>
      <c r="E420" s="34"/>
      <c r="F420" s="26"/>
      <c r="G420" s="27"/>
      <c r="H420" s="27"/>
      <c r="I420" s="26"/>
      <c r="J420" s="28"/>
      <c r="K420" s="28"/>
      <c r="L420" s="29"/>
      <c r="M420" s="30"/>
    </row>
    <row r="421" spans="1:13" x14ac:dyDescent="0.25">
      <c r="A421" s="31"/>
      <c r="B421" s="37"/>
      <c r="C421" s="35"/>
      <c r="D421" s="35"/>
      <c r="E421" s="71"/>
      <c r="F421" s="26"/>
      <c r="G421" s="27"/>
      <c r="H421" s="27"/>
      <c r="I421" s="26"/>
      <c r="J421" s="28"/>
      <c r="K421" s="28"/>
      <c r="L421" s="29"/>
      <c r="M421" s="36"/>
    </row>
    <row r="422" spans="1:13" x14ac:dyDescent="0.25">
      <c r="A422" s="31"/>
      <c r="B422" s="37"/>
      <c r="C422" s="35"/>
      <c r="D422" s="35"/>
      <c r="E422" s="71"/>
      <c r="F422" s="26"/>
      <c r="G422" s="27"/>
      <c r="H422" s="27"/>
      <c r="I422" s="26"/>
      <c r="J422" s="28"/>
      <c r="K422" s="28"/>
      <c r="L422" s="29"/>
      <c r="M422" s="36"/>
    </row>
    <row r="423" spans="1:13" x14ac:dyDescent="0.25">
      <c r="A423" s="31"/>
      <c r="B423" s="37"/>
      <c r="C423" s="35"/>
      <c r="D423" s="35"/>
      <c r="E423" s="71"/>
      <c r="F423" s="26"/>
      <c r="G423" s="27"/>
      <c r="H423" s="27"/>
      <c r="I423" s="26"/>
      <c r="J423" s="28"/>
      <c r="K423" s="28"/>
      <c r="L423" s="29"/>
      <c r="M423" s="36"/>
    </row>
    <row r="424" spans="1:13" x14ac:dyDescent="0.25">
      <c r="A424" s="31"/>
      <c r="B424" s="37"/>
      <c r="C424" s="35"/>
      <c r="D424" s="35"/>
      <c r="E424" s="71"/>
      <c r="F424" s="26"/>
      <c r="G424" s="27"/>
      <c r="H424" s="27"/>
      <c r="I424" s="26"/>
      <c r="J424" s="28"/>
      <c r="K424" s="28"/>
      <c r="L424" s="29"/>
      <c r="M424" s="36"/>
    </row>
    <row r="425" spans="1:13" x14ac:dyDescent="0.25">
      <c r="A425" s="31"/>
      <c r="B425" s="37"/>
      <c r="C425" s="35"/>
      <c r="D425" s="35"/>
      <c r="E425" s="71"/>
      <c r="F425" s="26"/>
      <c r="G425" s="27"/>
      <c r="H425" s="27"/>
      <c r="I425" s="26"/>
      <c r="J425" s="28"/>
      <c r="K425" s="28"/>
      <c r="L425" s="29"/>
      <c r="M425" s="36"/>
    </row>
    <row r="426" spans="1:13" x14ac:dyDescent="0.25">
      <c r="A426" s="31"/>
      <c r="B426" s="37"/>
      <c r="C426" s="35"/>
      <c r="D426" s="35"/>
      <c r="E426" s="71"/>
      <c r="F426" s="26"/>
      <c r="G426" s="27"/>
      <c r="H426" s="27"/>
      <c r="I426" s="26"/>
      <c r="J426" s="28"/>
      <c r="K426" s="28"/>
      <c r="L426" s="29"/>
      <c r="M426" s="36"/>
    </row>
    <row r="427" spans="1:13" s="6" customFormat="1" ht="15.75" thickBot="1" x14ac:dyDescent="0.3">
      <c r="A427" s="64"/>
      <c r="B427" s="72"/>
      <c r="C427" s="73"/>
      <c r="D427" s="73"/>
      <c r="E427" s="25"/>
      <c r="F427" s="26"/>
      <c r="G427" s="27"/>
      <c r="H427" s="27"/>
      <c r="I427" s="26"/>
      <c r="J427" s="28"/>
      <c r="K427" s="28"/>
      <c r="L427" s="29"/>
      <c r="M427" s="30"/>
    </row>
    <row r="428" spans="1:13" ht="15.75" thickBot="1" x14ac:dyDescent="0.3">
      <c r="A428" s="47"/>
      <c r="B428" s="52"/>
      <c r="C428" s="53"/>
      <c r="D428" s="53"/>
      <c r="E428" s="34"/>
      <c r="F428" s="26"/>
      <c r="G428" s="27"/>
      <c r="H428" s="27"/>
      <c r="I428" s="26"/>
      <c r="J428" s="28"/>
      <c r="K428" s="28"/>
      <c r="L428" s="29"/>
      <c r="M428" s="30"/>
    </row>
    <row r="429" spans="1:13" x14ac:dyDescent="0.25">
      <c r="A429" s="31"/>
      <c r="B429" s="33"/>
      <c r="C429" s="35"/>
      <c r="D429" s="35"/>
      <c r="E429" s="34"/>
      <c r="F429" s="26"/>
      <c r="G429" s="27"/>
      <c r="H429" s="27"/>
      <c r="I429" s="26"/>
      <c r="J429" s="28"/>
      <c r="K429" s="28"/>
      <c r="L429" s="29"/>
      <c r="M429" s="30"/>
    </row>
    <row r="430" spans="1:13" x14ac:dyDescent="0.25">
      <c r="A430" s="31"/>
      <c r="B430" s="37"/>
      <c r="C430" s="35"/>
      <c r="D430" s="35"/>
      <c r="E430" s="34"/>
      <c r="F430" s="26"/>
      <c r="G430" s="27"/>
      <c r="H430" s="27"/>
      <c r="I430" s="26"/>
      <c r="J430" s="28"/>
      <c r="K430" s="28"/>
      <c r="L430" s="29"/>
      <c r="M430" s="36"/>
    </row>
    <row r="431" spans="1:13" x14ac:dyDescent="0.25">
      <c r="A431" s="31"/>
      <c r="B431" s="37"/>
      <c r="C431" s="35"/>
      <c r="D431" s="35"/>
      <c r="E431" s="34"/>
      <c r="F431" s="26"/>
      <c r="G431" s="27"/>
      <c r="H431" s="27"/>
      <c r="I431" s="26"/>
      <c r="J431" s="28"/>
      <c r="K431" s="28"/>
      <c r="L431" s="29"/>
      <c r="M431" s="36"/>
    </row>
    <row r="432" spans="1:13" x14ac:dyDescent="0.25">
      <c r="A432" s="31"/>
      <c r="B432" s="37"/>
      <c r="C432" s="35"/>
      <c r="D432" s="35"/>
      <c r="E432" s="34"/>
      <c r="F432" s="26"/>
      <c r="G432" s="27"/>
      <c r="H432" s="27"/>
      <c r="I432" s="26"/>
      <c r="J432" s="28"/>
      <c r="K432" s="28"/>
      <c r="L432" s="29"/>
      <c r="M432" s="36"/>
    </row>
    <row r="433" spans="1:13" x14ac:dyDescent="0.25">
      <c r="A433" s="31"/>
      <c r="B433" s="37"/>
      <c r="C433" s="35"/>
      <c r="D433" s="35"/>
      <c r="E433" s="34"/>
      <c r="F433" s="26"/>
      <c r="G433" s="27"/>
      <c r="H433" s="27"/>
      <c r="I433" s="26"/>
      <c r="J433" s="28"/>
      <c r="K433" s="28"/>
      <c r="L433" s="29"/>
      <c r="M433" s="36"/>
    </row>
    <row r="434" spans="1:13" x14ac:dyDescent="0.25">
      <c r="A434" s="31"/>
      <c r="B434" s="37"/>
      <c r="C434" s="35"/>
      <c r="D434" s="35"/>
      <c r="E434" s="34"/>
      <c r="F434" s="26"/>
      <c r="G434" s="27"/>
      <c r="H434" s="27"/>
      <c r="I434" s="26"/>
      <c r="J434" s="28"/>
      <c r="K434" s="28"/>
      <c r="L434" s="29"/>
      <c r="M434" s="36"/>
    </row>
    <row r="435" spans="1:13" ht="15.75" thickBot="1" x14ac:dyDescent="0.3">
      <c r="A435" s="31"/>
      <c r="B435" s="37"/>
      <c r="C435" s="35"/>
      <c r="D435" s="35"/>
      <c r="E435" s="34"/>
      <c r="F435" s="26"/>
      <c r="G435" s="27"/>
      <c r="H435" s="27"/>
      <c r="I435" s="26"/>
      <c r="J435" s="28"/>
      <c r="K435" s="28"/>
      <c r="L435" s="29"/>
      <c r="M435" s="36"/>
    </row>
    <row r="436" spans="1:13" x14ac:dyDescent="0.25">
      <c r="A436" s="47"/>
      <c r="B436" s="48"/>
      <c r="C436" s="74"/>
      <c r="D436" s="68"/>
      <c r="E436" s="34"/>
      <c r="F436" s="26"/>
      <c r="G436" s="27"/>
      <c r="H436" s="27"/>
      <c r="I436" s="26"/>
      <c r="J436" s="28"/>
      <c r="K436" s="28"/>
      <c r="L436" s="29"/>
      <c r="M436" s="30"/>
    </row>
    <row r="437" spans="1:13" x14ac:dyDescent="0.25">
      <c r="A437" s="31"/>
      <c r="B437" s="33"/>
      <c r="C437" s="35"/>
      <c r="D437" s="35"/>
      <c r="E437" s="34"/>
      <c r="F437" s="26"/>
      <c r="G437" s="27"/>
      <c r="H437" s="27"/>
      <c r="I437" s="26"/>
      <c r="J437" s="28"/>
      <c r="K437" s="28"/>
      <c r="L437" s="29"/>
      <c r="M437" s="30"/>
    </row>
    <row r="438" spans="1:13" x14ac:dyDescent="0.25">
      <c r="A438" s="31"/>
      <c r="B438" s="37"/>
      <c r="C438" s="35"/>
      <c r="D438" s="35"/>
      <c r="E438" s="34"/>
      <c r="F438" s="26"/>
      <c r="G438" s="27"/>
      <c r="H438" s="27"/>
      <c r="I438" s="26"/>
      <c r="J438" s="28"/>
      <c r="K438" s="28"/>
      <c r="L438" s="29"/>
      <c r="M438" s="36"/>
    </row>
    <row r="439" spans="1:13" x14ac:dyDescent="0.25">
      <c r="A439" s="31"/>
      <c r="B439" s="37"/>
      <c r="C439" s="35"/>
      <c r="D439" s="35"/>
      <c r="E439" s="34"/>
      <c r="F439" s="26"/>
      <c r="G439" s="27"/>
      <c r="H439" s="27"/>
      <c r="I439" s="26"/>
      <c r="J439" s="28"/>
      <c r="K439" s="28"/>
      <c r="L439" s="29"/>
      <c r="M439" s="36"/>
    </row>
    <row r="440" spans="1:13" x14ac:dyDescent="0.25">
      <c r="A440" s="31"/>
      <c r="B440" s="37"/>
      <c r="C440" s="35"/>
      <c r="D440" s="35"/>
      <c r="E440" s="34"/>
      <c r="F440" s="26"/>
      <c r="G440" s="27"/>
      <c r="H440" s="27"/>
      <c r="I440" s="26"/>
      <c r="J440" s="28"/>
      <c r="K440" s="28"/>
      <c r="L440" s="29"/>
      <c r="M440" s="36"/>
    </row>
    <row r="441" spans="1:13" x14ac:dyDescent="0.25">
      <c r="A441" s="31"/>
      <c r="B441" s="37"/>
      <c r="C441" s="35"/>
      <c r="D441" s="35"/>
      <c r="E441" s="34"/>
      <c r="F441" s="26"/>
      <c r="G441" s="27"/>
      <c r="H441" s="27"/>
      <c r="I441" s="26"/>
      <c r="J441" s="28"/>
      <c r="K441" s="28"/>
      <c r="L441" s="29"/>
      <c r="M441" s="36"/>
    </row>
    <row r="442" spans="1:13" x14ac:dyDescent="0.25">
      <c r="A442" s="31"/>
      <c r="B442" s="37"/>
      <c r="C442" s="35"/>
      <c r="D442" s="35"/>
      <c r="E442" s="34"/>
      <c r="F442" s="26"/>
      <c r="G442" s="27"/>
      <c r="H442" s="27"/>
      <c r="I442" s="26"/>
      <c r="J442" s="28"/>
      <c r="K442" s="28"/>
      <c r="L442" s="29"/>
      <c r="M442" s="36"/>
    </row>
    <row r="443" spans="1:13" ht="15.75" thickBot="1" x14ac:dyDescent="0.3">
      <c r="A443" s="31"/>
      <c r="B443" s="37"/>
      <c r="C443" s="35"/>
      <c r="D443" s="35"/>
      <c r="E443" s="34"/>
      <c r="F443" s="26"/>
      <c r="G443" s="27"/>
      <c r="H443" s="27"/>
      <c r="I443" s="26"/>
      <c r="J443" s="28"/>
      <c r="K443" s="28"/>
      <c r="L443" s="29"/>
      <c r="M443" s="36"/>
    </row>
    <row r="444" spans="1:13" x14ac:dyDescent="0.25">
      <c r="A444" s="47"/>
      <c r="B444" s="225"/>
      <c r="C444" s="228"/>
      <c r="D444" s="228"/>
      <c r="E444" s="34"/>
      <c r="F444" s="26"/>
      <c r="G444" s="27"/>
      <c r="H444" s="27"/>
      <c r="I444" s="26"/>
      <c r="J444" s="28"/>
      <c r="K444" s="28"/>
      <c r="L444" s="29"/>
      <c r="M444" s="30"/>
    </row>
    <row r="445" spans="1:13" x14ac:dyDescent="0.25">
      <c r="A445" s="47"/>
      <c r="B445" s="226"/>
      <c r="C445" s="229"/>
      <c r="D445" s="229"/>
      <c r="E445" s="34"/>
      <c r="F445" s="26"/>
      <c r="G445" s="27"/>
      <c r="H445" s="27"/>
      <c r="I445" s="26"/>
      <c r="J445" s="28"/>
      <c r="K445" s="28"/>
      <c r="L445" s="29"/>
      <c r="M445" s="30"/>
    </row>
    <row r="446" spans="1:13" ht="15.75" thickBot="1" x14ac:dyDescent="0.3">
      <c r="A446" s="47"/>
      <c r="B446" s="227"/>
      <c r="C446" s="230"/>
      <c r="D446" s="230"/>
      <c r="E446" s="34"/>
      <c r="F446" s="26"/>
      <c r="G446" s="27"/>
      <c r="H446" s="27"/>
      <c r="I446" s="26"/>
      <c r="J446" s="28"/>
      <c r="K446" s="28"/>
      <c r="L446" s="29"/>
      <c r="M446" s="30"/>
    </row>
    <row r="447" spans="1:13" x14ac:dyDescent="0.25">
      <c r="A447" s="31"/>
      <c r="B447" s="33"/>
      <c r="C447" s="35"/>
      <c r="D447" s="35"/>
      <c r="E447" s="34"/>
      <c r="F447" s="26"/>
      <c r="G447" s="27"/>
      <c r="H447" s="27"/>
      <c r="I447" s="26"/>
      <c r="J447" s="28"/>
      <c r="K447" s="28"/>
      <c r="L447" s="29"/>
      <c r="M447" s="30"/>
    </row>
    <row r="448" spans="1:13" x14ac:dyDescent="0.25">
      <c r="A448" s="31"/>
      <c r="B448" s="37"/>
      <c r="C448" s="35"/>
      <c r="D448" s="35"/>
      <c r="E448" s="34"/>
      <c r="F448" s="26"/>
      <c r="G448" s="27"/>
      <c r="H448" s="27"/>
      <c r="I448" s="26"/>
      <c r="J448" s="28"/>
      <c r="K448" s="28"/>
      <c r="L448" s="29"/>
      <c r="M448" s="36"/>
    </row>
    <row r="449" spans="1:13" x14ac:dyDescent="0.25">
      <c r="A449" s="31"/>
      <c r="B449" s="37"/>
      <c r="C449" s="35"/>
      <c r="D449" s="35"/>
      <c r="E449" s="34"/>
      <c r="F449" s="26"/>
      <c r="G449" s="27"/>
      <c r="H449" s="27"/>
      <c r="I449" s="26"/>
      <c r="J449" s="28"/>
      <c r="K449" s="28"/>
      <c r="L449" s="29"/>
      <c r="M449" s="36"/>
    </row>
    <row r="450" spans="1:13" x14ac:dyDescent="0.25">
      <c r="A450" s="31"/>
      <c r="B450" s="37"/>
      <c r="C450" s="35"/>
      <c r="D450" s="35"/>
      <c r="E450" s="34"/>
      <c r="F450" s="26"/>
      <c r="G450" s="27"/>
      <c r="H450" s="27"/>
      <c r="I450" s="26"/>
      <c r="J450" s="28"/>
      <c r="K450" s="28"/>
      <c r="L450" s="29"/>
      <c r="M450" s="36"/>
    </row>
    <row r="451" spans="1:13" x14ac:dyDescent="0.25">
      <c r="A451" s="31"/>
      <c r="B451" s="37"/>
      <c r="C451" s="35"/>
      <c r="D451" s="35"/>
      <c r="E451" s="34"/>
      <c r="F451" s="26"/>
      <c r="G451" s="27"/>
      <c r="H451" s="27"/>
      <c r="I451" s="26"/>
      <c r="J451" s="28"/>
      <c r="K451" s="28"/>
      <c r="L451" s="29"/>
      <c r="M451" s="36"/>
    </row>
    <row r="452" spans="1:13" x14ac:dyDescent="0.25">
      <c r="A452" s="31"/>
      <c r="B452" s="37"/>
      <c r="C452" s="35"/>
      <c r="D452" s="35"/>
      <c r="E452" s="34"/>
      <c r="F452" s="26"/>
      <c r="G452" s="27"/>
      <c r="H452" s="27"/>
      <c r="I452" s="26"/>
      <c r="J452" s="28"/>
      <c r="K452" s="28"/>
      <c r="L452" s="29"/>
      <c r="M452" s="36"/>
    </row>
    <row r="453" spans="1:13" x14ac:dyDescent="0.25">
      <c r="A453" s="31"/>
      <c r="B453" s="37"/>
      <c r="C453" s="35"/>
      <c r="D453" s="35"/>
      <c r="E453" s="34"/>
      <c r="F453" s="26"/>
      <c r="G453" s="27"/>
      <c r="H453" s="27"/>
      <c r="I453" s="26"/>
      <c r="J453" s="28"/>
      <c r="K453" s="28"/>
      <c r="L453" s="29"/>
      <c r="M453" s="36"/>
    </row>
    <row r="454" spans="1:13" ht="15.75" thickBot="1" x14ac:dyDescent="0.3">
      <c r="A454" s="47"/>
      <c r="B454" s="52"/>
      <c r="C454" s="53"/>
      <c r="D454" s="53"/>
      <c r="E454" s="34"/>
      <c r="F454" s="26"/>
      <c r="G454" s="27"/>
      <c r="H454" s="27"/>
      <c r="I454" s="26"/>
      <c r="J454" s="28"/>
      <c r="K454" s="28"/>
      <c r="L454" s="29"/>
      <c r="M454" s="30"/>
    </row>
    <row r="455" spans="1:13" x14ac:dyDescent="0.25">
      <c r="A455" s="31"/>
      <c r="B455" s="33"/>
      <c r="C455" s="35"/>
      <c r="D455" s="35"/>
      <c r="E455" s="34"/>
      <c r="F455" s="26"/>
      <c r="G455" s="27"/>
      <c r="H455" s="27"/>
      <c r="I455" s="26"/>
      <c r="J455" s="28"/>
      <c r="K455" s="28"/>
      <c r="L455" s="29"/>
      <c r="M455" s="30"/>
    </row>
    <row r="456" spans="1:13" x14ac:dyDescent="0.25">
      <c r="A456" s="31"/>
      <c r="B456" s="37"/>
      <c r="C456" s="35"/>
      <c r="D456" s="35"/>
      <c r="E456" s="34"/>
      <c r="F456" s="26"/>
      <c r="G456" s="27"/>
      <c r="H456" s="27"/>
      <c r="I456" s="26"/>
      <c r="J456" s="28"/>
      <c r="K456" s="28"/>
      <c r="L456" s="29"/>
      <c r="M456" s="36"/>
    </row>
    <row r="457" spans="1:13" x14ac:dyDescent="0.25">
      <c r="A457" s="31"/>
      <c r="B457" s="37"/>
      <c r="C457" s="35"/>
      <c r="D457" s="35"/>
      <c r="E457" s="34"/>
      <c r="F457" s="26"/>
      <c r="G457" s="27"/>
      <c r="H457" s="27"/>
      <c r="I457" s="26"/>
      <c r="J457" s="28"/>
      <c r="K457" s="28"/>
      <c r="L457" s="29"/>
      <c r="M457" s="36"/>
    </row>
    <row r="458" spans="1:13" x14ac:dyDescent="0.25">
      <c r="A458" s="31"/>
      <c r="B458" s="37"/>
      <c r="C458" s="35"/>
      <c r="D458" s="35"/>
      <c r="E458" s="34"/>
      <c r="F458" s="26"/>
      <c r="G458" s="27"/>
      <c r="H458" s="27"/>
      <c r="I458" s="26"/>
      <c r="J458" s="28"/>
      <c r="K458" s="28"/>
      <c r="L458" s="29"/>
      <c r="M458" s="36"/>
    </row>
    <row r="459" spans="1:13" x14ac:dyDescent="0.25">
      <c r="A459" s="31"/>
      <c r="B459" s="37"/>
      <c r="C459" s="35"/>
      <c r="D459" s="35"/>
      <c r="E459" s="34"/>
      <c r="F459" s="26"/>
      <c r="G459" s="27"/>
      <c r="H459" s="27"/>
      <c r="I459" s="26"/>
      <c r="J459" s="28"/>
      <c r="K459" s="28"/>
      <c r="L459" s="29"/>
      <c r="M459" s="36"/>
    </row>
    <row r="460" spans="1:13" x14ac:dyDescent="0.25">
      <c r="A460" s="31"/>
      <c r="B460" s="37"/>
      <c r="C460" s="35"/>
      <c r="D460" s="35"/>
      <c r="E460" s="34"/>
      <c r="F460" s="26"/>
      <c r="G460" s="27"/>
      <c r="H460" s="27"/>
      <c r="I460" s="26"/>
      <c r="J460" s="28"/>
      <c r="K460" s="28"/>
      <c r="L460" s="29"/>
      <c r="M460" s="36"/>
    </row>
    <row r="461" spans="1:13" x14ac:dyDescent="0.25">
      <c r="A461" s="31"/>
      <c r="B461" s="37"/>
      <c r="C461" s="35"/>
      <c r="D461" s="35"/>
      <c r="E461" s="34"/>
      <c r="F461" s="26"/>
      <c r="G461" s="27"/>
      <c r="H461" s="27"/>
      <c r="I461" s="26"/>
      <c r="J461" s="28"/>
      <c r="K461" s="28"/>
      <c r="L461" s="29"/>
      <c r="M461" s="36"/>
    </row>
    <row r="462" spans="1:13" ht="15.75" thickBot="1" x14ac:dyDescent="0.3">
      <c r="A462" s="47"/>
      <c r="B462" s="52"/>
      <c r="C462" s="53"/>
      <c r="D462" s="53"/>
      <c r="E462" s="34"/>
      <c r="F462" s="26"/>
      <c r="G462" s="27"/>
      <c r="H462" s="27"/>
      <c r="I462" s="26"/>
      <c r="J462" s="28"/>
      <c r="K462" s="28"/>
      <c r="L462" s="29"/>
      <c r="M462" s="30"/>
    </row>
    <row r="463" spans="1:13" x14ac:dyDescent="0.25">
      <c r="A463" s="31"/>
      <c r="B463" s="33"/>
      <c r="C463" s="35"/>
      <c r="D463" s="35"/>
      <c r="E463" s="34"/>
      <c r="F463" s="26"/>
      <c r="G463" s="27"/>
      <c r="H463" s="27"/>
      <c r="I463" s="26"/>
      <c r="J463" s="28"/>
      <c r="K463" s="28"/>
      <c r="L463" s="29"/>
      <c r="M463" s="30"/>
    </row>
    <row r="464" spans="1:13" x14ac:dyDescent="0.25">
      <c r="A464" s="31"/>
      <c r="B464" s="37"/>
      <c r="C464" s="35"/>
      <c r="D464" s="35"/>
      <c r="E464" s="34"/>
      <c r="F464" s="26"/>
      <c r="G464" s="26"/>
      <c r="H464" s="27"/>
      <c r="I464" s="26"/>
      <c r="J464" s="28"/>
      <c r="K464" s="28"/>
      <c r="L464" s="29"/>
      <c r="M464" s="36"/>
    </row>
    <row r="465" spans="1:13" x14ac:dyDescent="0.25">
      <c r="A465" s="31"/>
      <c r="B465" s="37"/>
      <c r="C465" s="35"/>
      <c r="D465" s="35"/>
      <c r="E465" s="34"/>
      <c r="F465" s="26"/>
      <c r="G465" s="26"/>
      <c r="H465" s="27"/>
      <c r="I465" s="26"/>
      <c r="J465" s="28"/>
      <c r="K465" s="28"/>
      <c r="L465" s="29"/>
      <c r="M465" s="36"/>
    </row>
    <row r="466" spans="1:13" x14ac:dyDescent="0.25">
      <c r="A466" s="31"/>
      <c r="B466" s="37"/>
      <c r="C466" s="35"/>
      <c r="D466" s="35"/>
      <c r="E466" s="34"/>
      <c r="F466" s="26"/>
      <c r="G466" s="26"/>
      <c r="H466" s="27"/>
      <c r="I466" s="26"/>
      <c r="J466" s="28"/>
      <c r="K466" s="28"/>
      <c r="L466" s="29"/>
      <c r="M466" s="36"/>
    </row>
    <row r="467" spans="1:13" x14ac:dyDescent="0.25">
      <c r="A467" s="31"/>
      <c r="B467" s="37"/>
      <c r="C467" s="35"/>
      <c r="D467" s="35"/>
      <c r="E467" s="34"/>
      <c r="F467" s="26"/>
      <c r="G467" s="26"/>
      <c r="H467" s="27"/>
      <c r="I467" s="26"/>
      <c r="J467" s="28"/>
      <c r="K467" s="28"/>
      <c r="L467" s="29"/>
      <c r="M467" s="36"/>
    </row>
    <row r="468" spans="1:13" x14ac:dyDescent="0.25">
      <c r="A468" s="31"/>
      <c r="B468" s="37"/>
      <c r="C468" s="35"/>
      <c r="D468" s="35"/>
      <c r="E468" s="34"/>
      <c r="F468" s="26"/>
      <c r="G468" s="26"/>
      <c r="H468" s="27"/>
      <c r="I468" s="26"/>
      <c r="J468" s="28"/>
      <c r="K468" s="28"/>
      <c r="L468" s="29"/>
      <c r="M468" s="36"/>
    </row>
    <row r="469" spans="1:13" ht="15.75" thickBot="1" x14ac:dyDescent="0.3">
      <c r="A469" s="31"/>
      <c r="B469" s="37"/>
      <c r="C469" s="35"/>
      <c r="D469" s="35"/>
      <c r="E469" s="34"/>
      <c r="F469" s="26"/>
      <c r="G469" s="26"/>
      <c r="H469" s="27"/>
      <c r="I469" s="26"/>
      <c r="J469" s="28"/>
      <c r="K469" s="28"/>
      <c r="L469" s="29"/>
      <c r="M469" s="36"/>
    </row>
    <row r="470" spans="1:13" x14ac:dyDescent="0.25">
      <c r="A470" s="47"/>
      <c r="B470" s="48"/>
      <c r="C470" s="68"/>
      <c r="D470" s="68"/>
      <c r="E470" s="34"/>
      <c r="F470" s="26"/>
      <c r="G470" s="27"/>
      <c r="H470" s="27"/>
      <c r="I470" s="26"/>
      <c r="J470" s="28"/>
      <c r="K470" s="28"/>
      <c r="L470" s="29"/>
      <c r="M470" s="30"/>
    </row>
    <row r="471" spans="1:13" x14ac:dyDescent="0.25">
      <c r="A471" s="31"/>
      <c r="B471" s="33"/>
      <c r="C471" s="35"/>
      <c r="D471" s="35"/>
      <c r="E471" s="34"/>
      <c r="F471" s="26"/>
      <c r="G471" s="27"/>
      <c r="H471" s="27"/>
      <c r="I471" s="26"/>
      <c r="J471" s="28"/>
      <c r="K471" s="28"/>
      <c r="L471" s="29"/>
      <c r="M471" s="30"/>
    </row>
    <row r="472" spans="1:13" x14ac:dyDescent="0.25">
      <c r="A472" s="31"/>
      <c r="B472" s="37"/>
      <c r="C472" s="35"/>
      <c r="D472" s="35"/>
      <c r="E472" s="34"/>
      <c r="F472" s="26"/>
      <c r="G472" s="26"/>
      <c r="H472" s="27"/>
      <c r="I472" s="26"/>
      <c r="J472" s="28"/>
      <c r="K472" s="28"/>
      <c r="L472" s="29"/>
      <c r="M472" s="36"/>
    </row>
    <row r="473" spans="1:13" x14ac:dyDescent="0.25">
      <c r="A473" s="31"/>
      <c r="B473" s="37"/>
      <c r="C473" s="35"/>
      <c r="D473" s="35"/>
      <c r="E473" s="34"/>
      <c r="F473" s="26"/>
      <c r="G473" s="26"/>
      <c r="H473" s="27"/>
      <c r="I473" s="26"/>
      <c r="J473" s="28"/>
      <c r="K473" s="28"/>
      <c r="L473" s="29"/>
      <c r="M473" s="36"/>
    </row>
    <row r="474" spans="1:13" x14ac:dyDescent="0.25">
      <c r="A474" s="31"/>
      <c r="B474" s="37"/>
      <c r="C474" s="35"/>
      <c r="D474" s="35"/>
      <c r="E474" s="34"/>
      <c r="F474" s="26"/>
      <c r="G474" s="26"/>
      <c r="H474" s="27"/>
      <c r="I474" s="26"/>
      <c r="J474" s="28"/>
      <c r="K474" s="28"/>
      <c r="L474" s="29"/>
      <c r="M474" s="36"/>
    </row>
    <row r="475" spans="1:13" x14ac:dyDescent="0.25">
      <c r="A475" s="31"/>
      <c r="B475" s="37"/>
      <c r="C475" s="35"/>
      <c r="D475" s="35"/>
      <c r="E475" s="34"/>
      <c r="F475" s="26"/>
      <c r="G475" s="26"/>
      <c r="H475" s="27"/>
      <c r="I475" s="26"/>
      <c r="J475" s="28"/>
      <c r="K475" s="28"/>
      <c r="L475" s="29"/>
      <c r="M475" s="36"/>
    </row>
    <row r="476" spans="1:13" x14ac:dyDescent="0.25">
      <c r="A476" s="31"/>
      <c r="B476" s="37"/>
      <c r="C476" s="35"/>
      <c r="D476" s="35"/>
      <c r="E476" s="34"/>
      <c r="F476" s="26"/>
      <c r="G476" s="26"/>
      <c r="H476" s="27"/>
      <c r="I476" s="26"/>
      <c r="J476" s="28"/>
      <c r="K476" s="28"/>
      <c r="L476" s="29"/>
      <c r="M476" s="36"/>
    </row>
    <row r="477" spans="1:13" ht="15.75" thickBot="1" x14ac:dyDescent="0.3">
      <c r="A477" s="31"/>
      <c r="B477" s="37"/>
      <c r="C477" s="35"/>
      <c r="D477" s="35"/>
      <c r="E477" s="34"/>
      <c r="F477" s="26"/>
      <c r="G477" s="26"/>
      <c r="H477" s="27"/>
      <c r="I477" s="26"/>
      <c r="J477" s="28"/>
      <c r="K477" s="28"/>
      <c r="L477" s="29"/>
      <c r="M477" s="36"/>
    </row>
    <row r="478" spans="1:13" x14ac:dyDescent="0.25">
      <c r="A478" s="47"/>
      <c r="B478" s="48"/>
      <c r="C478" s="68"/>
      <c r="D478" s="68"/>
      <c r="E478" s="34"/>
      <c r="F478" s="26"/>
      <c r="G478" s="27"/>
      <c r="H478" s="27"/>
      <c r="I478" s="26"/>
      <c r="J478" s="28"/>
      <c r="K478" s="28"/>
      <c r="L478" s="29"/>
      <c r="M478" s="30"/>
    </row>
    <row r="479" spans="1:13" x14ac:dyDescent="0.25">
      <c r="A479" s="31"/>
      <c r="B479" s="33"/>
      <c r="C479" s="35"/>
      <c r="D479" s="35"/>
      <c r="E479" s="34"/>
      <c r="F479" s="26"/>
      <c r="G479" s="27"/>
      <c r="H479" s="27"/>
      <c r="I479" s="26"/>
      <c r="J479" s="28"/>
      <c r="K479" s="28"/>
      <c r="L479" s="29"/>
      <c r="M479" s="30"/>
    </row>
    <row r="480" spans="1:13" x14ac:dyDescent="0.25">
      <c r="A480" s="31"/>
      <c r="B480" s="37"/>
      <c r="C480" s="35"/>
      <c r="D480" s="35"/>
      <c r="E480" s="34"/>
      <c r="F480" s="26"/>
      <c r="G480" s="26"/>
      <c r="H480" s="27"/>
      <c r="I480" s="26"/>
      <c r="J480" s="28"/>
      <c r="K480" s="28"/>
      <c r="L480" s="29"/>
      <c r="M480" s="36"/>
    </row>
    <row r="481" spans="1:13" x14ac:dyDescent="0.25">
      <c r="A481" s="31"/>
      <c r="B481" s="37"/>
      <c r="C481" s="35"/>
      <c r="D481" s="35"/>
      <c r="E481" s="34"/>
      <c r="F481" s="26"/>
      <c r="G481" s="26"/>
      <c r="H481" s="27"/>
      <c r="I481" s="26"/>
      <c r="J481" s="28"/>
      <c r="K481" s="28"/>
      <c r="L481" s="29"/>
      <c r="M481" s="36"/>
    </row>
    <row r="482" spans="1:13" x14ac:dyDescent="0.25">
      <c r="A482" s="31"/>
      <c r="B482" s="37"/>
      <c r="C482" s="35"/>
      <c r="D482" s="35"/>
      <c r="E482" s="34"/>
      <c r="F482" s="26"/>
      <c r="G482" s="26"/>
      <c r="H482" s="27"/>
      <c r="I482" s="26"/>
      <c r="J482" s="28"/>
      <c r="K482" s="28"/>
      <c r="L482" s="29"/>
      <c r="M482" s="36"/>
    </row>
    <row r="483" spans="1:13" x14ac:dyDescent="0.25">
      <c r="A483" s="31"/>
      <c r="B483" s="37"/>
      <c r="C483" s="35"/>
      <c r="D483" s="35"/>
      <c r="E483" s="34"/>
      <c r="F483" s="26"/>
      <c r="G483" s="26"/>
      <c r="H483" s="27"/>
      <c r="I483" s="26"/>
      <c r="J483" s="28"/>
      <c r="K483" s="28"/>
      <c r="L483" s="29"/>
      <c r="M483" s="36"/>
    </row>
    <row r="484" spans="1:13" x14ac:dyDescent="0.25">
      <c r="A484" s="31"/>
      <c r="B484" s="37"/>
      <c r="C484" s="35"/>
      <c r="D484" s="35"/>
      <c r="E484" s="34"/>
      <c r="F484" s="26"/>
      <c r="G484" s="26"/>
      <c r="H484" s="27"/>
      <c r="I484" s="26"/>
      <c r="J484" s="28"/>
      <c r="K484" s="28"/>
      <c r="L484" s="29"/>
      <c r="M484" s="36"/>
    </row>
    <row r="485" spans="1:13" x14ac:dyDescent="0.25">
      <c r="A485" s="31"/>
      <c r="B485" s="37"/>
      <c r="C485" s="35"/>
      <c r="D485" s="35"/>
      <c r="E485" s="34"/>
      <c r="F485" s="26"/>
      <c r="G485" s="26"/>
      <c r="H485" s="27"/>
      <c r="I485" s="26"/>
      <c r="J485" s="28"/>
      <c r="K485" s="28"/>
      <c r="L485" s="29"/>
      <c r="M485" s="36"/>
    </row>
    <row r="486" spans="1:13" ht="15.75" thickBot="1" x14ac:dyDescent="0.3">
      <c r="A486" s="47"/>
      <c r="B486" s="52"/>
      <c r="C486" s="53"/>
      <c r="D486" s="53"/>
      <c r="E486" s="34"/>
      <c r="F486" s="26"/>
      <c r="G486" s="27"/>
      <c r="H486" s="27"/>
      <c r="I486" s="26"/>
      <c r="J486" s="28"/>
      <c r="K486" s="28"/>
      <c r="L486" s="29"/>
      <c r="M486" s="30"/>
    </row>
    <row r="487" spans="1:13" x14ac:dyDescent="0.25">
      <c r="A487" s="31"/>
      <c r="B487" s="33"/>
      <c r="C487" s="35"/>
      <c r="D487" s="35"/>
      <c r="E487" s="34"/>
      <c r="F487" s="26"/>
      <c r="G487" s="27"/>
      <c r="H487" s="27"/>
      <c r="I487" s="26"/>
      <c r="J487" s="28"/>
      <c r="K487" s="28"/>
      <c r="L487" s="29"/>
      <c r="M487" s="30"/>
    </row>
    <row r="488" spans="1:13" x14ac:dyDescent="0.25">
      <c r="A488" s="31"/>
      <c r="B488" s="37"/>
      <c r="C488" s="35"/>
      <c r="D488" s="35"/>
      <c r="E488" s="34"/>
      <c r="F488" s="26"/>
      <c r="G488" s="26"/>
      <c r="H488" s="27"/>
      <c r="I488" s="26"/>
      <c r="J488" s="28"/>
      <c r="K488" s="28"/>
      <c r="L488" s="29"/>
      <c r="M488" s="36"/>
    </row>
    <row r="489" spans="1:13" x14ac:dyDescent="0.25">
      <c r="A489" s="31"/>
      <c r="B489" s="37"/>
      <c r="C489" s="35"/>
      <c r="D489" s="35"/>
      <c r="E489" s="34"/>
      <c r="F489" s="26"/>
      <c r="G489" s="26"/>
      <c r="H489" s="27"/>
      <c r="I489" s="26"/>
      <c r="J489" s="28"/>
      <c r="K489" s="28"/>
      <c r="L489" s="29"/>
      <c r="M489" s="36"/>
    </row>
    <row r="490" spans="1:13" x14ac:dyDescent="0.25">
      <c r="A490" s="31"/>
      <c r="B490" s="37"/>
      <c r="C490" s="35"/>
      <c r="D490" s="35"/>
      <c r="E490" s="34"/>
      <c r="F490" s="26"/>
      <c r="G490" s="26"/>
      <c r="H490" s="27"/>
      <c r="I490" s="26"/>
      <c r="J490" s="28"/>
      <c r="K490" s="28"/>
      <c r="L490" s="29"/>
      <c r="M490" s="36"/>
    </row>
    <row r="491" spans="1:13" x14ac:dyDescent="0.25">
      <c r="A491" s="31"/>
      <c r="B491" s="37"/>
      <c r="C491" s="35"/>
      <c r="D491" s="35"/>
      <c r="E491" s="34"/>
      <c r="F491" s="26"/>
      <c r="G491" s="26"/>
      <c r="H491" s="27"/>
      <c r="I491" s="26"/>
      <c r="J491" s="28"/>
      <c r="K491" s="28"/>
      <c r="L491" s="29"/>
      <c r="M491" s="36"/>
    </row>
    <row r="492" spans="1:13" x14ac:dyDescent="0.25">
      <c r="A492" s="31"/>
      <c r="B492" s="37"/>
      <c r="C492" s="35"/>
      <c r="D492" s="35"/>
      <c r="E492" s="34"/>
      <c r="F492" s="26"/>
      <c r="G492" s="26"/>
      <c r="H492" s="27"/>
      <c r="I492" s="26"/>
      <c r="J492" s="28"/>
      <c r="K492" s="28"/>
      <c r="L492" s="29"/>
      <c r="M492" s="36"/>
    </row>
    <row r="493" spans="1:13" ht="15.75" thickBot="1" x14ac:dyDescent="0.3">
      <c r="A493" s="31"/>
      <c r="B493" s="37"/>
      <c r="C493" s="35"/>
      <c r="D493" s="35"/>
      <c r="E493" s="34"/>
      <c r="F493" s="26"/>
      <c r="G493" s="26"/>
      <c r="H493" s="27"/>
      <c r="I493" s="26"/>
      <c r="J493" s="28"/>
      <c r="K493" s="28"/>
      <c r="L493" s="29"/>
      <c r="M493" s="36"/>
    </row>
    <row r="494" spans="1:13" x14ac:dyDescent="0.25">
      <c r="A494" s="47"/>
      <c r="B494" s="48"/>
      <c r="C494" s="68"/>
      <c r="D494" s="68"/>
      <c r="E494" s="34"/>
      <c r="F494" s="26"/>
      <c r="G494" s="27"/>
      <c r="H494" s="27"/>
      <c r="I494" s="26"/>
      <c r="J494" s="28"/>
      <c r="K494" s="28"/>
      <c r="L494" s="29"/>
      <c r="M494" s="30"/>
    </row>
    <row r="495" spans="1:13" x14ac:dyDescent="0.25">
      <c r="A495" s="31"/>
      <c r="B495" s="33"/>
      <c r="C495" s="35"/>
      <c r="D495" s="35"/>
      <c r="E495" s="34"/>
      <c r="F495" s="26"/>
      <c r="G495" s="27"/>
      <c r="H495" s="27"/>
      <c r="I495" s="26"/>
      <c r="J495" s="28"/>
      <c r="K495" s="28"/>
      <c r="L495" s="29"/>
      <c r="M495" s="30"/>
    </row>
    <row r="496" spans="1:13" x14ac:dyDescent="0.25">
      <c r="A496" s="31"/>
      <c r="B496" s="37"/>
      <c r="C496" s="35"/>
      <c r="D496" s="35"/>
      <c r="E496" s="34"/>
      <c r="F496" s="26"/>
      <c r="G496" s="26"/>
      <c r="H496" s="27"/>
      <c r="I496" s="26"/>
      <c r="J496" s="28"/>
      <c r="K496" s="28"/>
      <c r="L496" s="29"/>
      <c r="M496" s="36"/>
    </row>
    <row r="497" spans="1:13" x14ac:dyDescent="0.25">
      <c r="A497" s="31"/>
      <c r="B497" s="37"/>
      <c r="C497" s="35"/>
      <c r="D497" s="35"/>
      <c r="E497" s="34"/>
      <c r="F497" s="26"/>
      <c r="G497" s="26"/>
      <c r="H497" s="27"/>
      <c r="I497" s="26"/>
      <c r="J497" s="28"/>
      <c r="K497" s="28"/>
      <c r="L497" s="29"/>
      <c r="M497" s="36"/>
    </row>
    <row r="498" spans="1:13" x14ac:dyDescent="0.25">
      <c r="A498" s="31"/>
      <c r="B498" s="37"/>
      <c r="C498" s="35"/>
      <c r="D498" s="35"/>
      <c r="E498" s="34"/>
      <c r="F498" s="26"/>
      <c r="G498" s="26"/>
      <c r="H498" s="27"/>
      <c r="I498" s="26"/>
      <c r="J498" s="28"/>
      <c r="K498" s="28"/>
      <c r="L498" s="29"/>
      <c r="M498" s="36"/>
    </row>
    <row r="499" spans="1:13" x14ac:dyDescent="0.25">
      <c r="A499" s="31"/>
      <c r="B499" s="37"/>
      <c r="C499" s="35"/>
      <c r="D499" s="35"/>
      <c r="E499" s="34"/>
      <c r="F499" s="26"/>
      <c r="G499" s="26"/>
      <c r="H499" s="27"/>
      <c r="I499" s="26"/>
      <c r="J499" s="28"/>
      <c r="K499" s="28"/>
      <c r="L499" s="29"/>
      <c r="M499" s="36"/>
    </row>
    <row r="500" spans="1:13" x14ac:dyDescent="0.25">
      <c r="A500" s="31"/>
      <c r="B500" s="37"/>
      <c r="C500" s="35"/>
      <c r="D500" s="35"/>
      <c r="E500" s="34"/>
      <c r="F500" s="26"/>
      <c r="G500" s="26"/>
      <c r="H500" s="27"/>
      <c r="I500" s="26"/>
      <c r="J500" s="28"/>
      <c r="K500" s="28"/>
      <c r="L500" s="29"/>
      <c r="M500" s="36"/>
    </row>
    <row r="501" spans="1:13" x14ac:dyDescent="0.25">
      <c r="A501" s="31"/>
      <c r="B501" s="37"/>
      <c r="C501" s="35"/>
      <c r="D501" s="35"/>
      <c r="E501" s="34"/>
      <c r="F501" s="26"/>
      <c r="G501" s="26"/>
      <c r="H501" s="27"/>
      <c r="I501" s="26"/>
      <c r="J501" s="28"/>
      <c r="K501" s="28"/>
      <c r="L501" s="29"/>
      <c r="M501" s="36"/>
    </row>
    <row r="502" spans="1:13" ht="15.75" thickBot="1" x14ac:dyDescent="0.3">
      <c r="A502" s="47"/>
      <c r="B502" s="52"/>
      <c r="C502" s="53"/>
      <c r="D502" s="53"/>
      <c r="E502" s="34"/>
      <c r="F502" s="26"/>
      <c r="G502" s="27"/>
      <c r="H502" s="27"/>
      <c r="I502" s="26"/>
      <c r="J502" s="28"/>
      <c r="K502" s="28"/>
      <c r="L502" s="29"/>
      <c r="M502" s="30"/>
    </row>
    <row r="503" spans="1:13" x14ac:dyDescent="0.25">
      <c r="A503" s="31"/>
      <c r="B503" s="33"/>
      <c r="C503" s="35"/>
      <c r="D503" s="35"/>
      <c r="E503" s="34"/>
      <c r="F503" s="26"/>
      <c r="G503" s="27"/>
      <c r="H503" s="27"/>
      <c r="I503" s="26"/>
      <c r="J503" s="28"/>
      <c r="K503" s="28"/>
      <c r="L503" s="29"/>
      <c r="M503" s="30"/>
    </row>
    <row r="504" spans="1:13" x14ac:dyDescent="0.25">
      <c r="A504" s="31"/>
      <c r="B504" s="37"/>
      <c r="C504" s="35"/>
      <c r="D504" s="35"/>
      <c r="E504" s="34"/>
      <c r="F504" s="26"/>
      <c r="G504" s="26"/>
      <c r="H504" s="27"/>
      <c r="I504" s="26"/>
      <c r="J504" s="28"/>
      <c r="K504" s="28"/>
      <c r="L504" s="29"/>
      <c r="M504" s="36"/>
    </row>
    <row r="505" spans="1:13" x14ac:dyDescent="0.25">
      <c r="A505" s="31"/>
      <c r="B505" s="37"/>
      <c r="C505" s="35"/>
      <c r="D505" s="35"/>
      <c r="E505" s="34"/>
      <c r="F505" s="26"/>
      <c r="G505" s="26"/>
      <c r="H505" s="27"/>
      <c r="I505" s="26"/>
      <c r="J505" s="28"/>
      <c r="K505" s="28"/>
      <c r="L505" s="29"/>
      <c r="M505" s="36"/>
    </row>
    <row r="506" spans="1:13" x14ac:dyDescent="0.25">
      <c r="A506" s="31"/>
      <c r="B506" s="37"/>
      <c r="C506" s="35"/>
      <c r="D506" s="35"/>
      <c r="E506" s="34"/>
      <c r="F506" s="26"/>
      <c r="G506" s="26"/>
      <c r="H506" s="27"/>
      <c r="I506" s="26"/>
      <c r="J506" s="28"/>
      <c r="K506" s="28"/>
      <c r="L506" s="29"/>
      <c r="M506" s="36"/>
    </row>
    <row r="507" spans="1:13" x14ac:dyDescent="0.25">
      <c r="A507" s="31"/>
      <c r="B507" s="37"/>
      <c r="C507" s="35"/>
      <c r="D507" s="35"/>
      <c r="E507" s="34"/>
      <c r="F507" s="26"/>
      <c r="G507" s="26"/>
      <c r="H507" s="27"/>
      <c r="I507" s="26"/>
      <c r="J507" s="28"/>
      <c r="K507" s="28"/>
      <c r="L507" s="29"/>
      <c r="M507" s="36"/>
    </row>
    <row r="508" spans="1:13" x14ac:dyDescent="0.25">
      <c r="A508" s="31"/>
      <c r="B508" s="37"/>
      <c r="C508" s="35"/>
      <c r="D508" s="35"/>
      <c r="E508" s="34"/>
      <c r="F508" s="26"/>
      <c r="G508" s="26"/>
      <c r="H508" s="27"/>
      <c r="I508" s="26"/>
      <c r="J508" s="28"/>
      <c r="K508" s="28"/>
      <c r="L508" s="29"/>
      <c r="M508" s="36"/>
    </row>
    <row r="509" spans="1:13" x14ac:dyDescent="0.25">
      <c r="A509" s="31"/>
      <c r="B509" s="37"/>
      <c r="C509" s="35"/>
      <c r="D509" s="35"/>
      <c r="E509" s="34"/>
      <c r="F509" s="26"/>
      <c r="G509" s="26"/>
      <c r="H509" s="27"/>
      <c r="I509" s="26"/>
      <c r="J509" s="28"/>
      <c r="K509" s="28"/>
      <c r="L509" s="29"/>
      <c r="M509" s="36"/>
    </row>
    <row r="510" spans="1:13" ht="15.75" thickBot="1" x14ac:dyDescent="0.3">
      <c r="A510" s="47"/>
      <c r="B510" s="52"/>
      <c r="C510" s="53"/>
      <c r="D510" s="53"/>
      <c r="E510" s="34"/>
      <c r="F510" s="26"/>
      <c r="G510" s="27"/>
      <c r="H510" s="27"/>
      <c r="I510" s="26"/>
      <c r="J510" s="28"/>
      <c r="K510" s="28"/>
      <c r="L510" s="29"/>
      <c r="M510" s="30"/>
    </row>
    <row r="511" spans="1:13" x14ac:dyDescent="0.25">
      <c r="A511" s="31"/>
      <c r="B511" s="33"/>
      <c r="C511" s="35"/>
      <c r="D511" s="35"/>
      <c r="E511" s="34"/>
      <c r="F511" s="26"/>
      <c r="G511" s="27"/>
      <c r="H511" s="27"/>
      <c r="I511" s="26"/>
      <c r="J511" s="28"/>
      <c r="K511" s="28"/>
      <c r="L511" s="29"/>
      <c r="M511" s="30"/>
    </row>
    <row r="512" spans="1:13" x14ac:dyDescent="0.25">
      <c r="A512" s="31"/>
      <c r="B512" s="37"/>
      <c r="C512" s="35"/>
      <c r="D512" s="35"/>
      <c r="E512" s="34"/>
      <c r="F512" s="26"/>
      <c r="G512" s="26"/>
      <c r="H512" s="27"/>
      <c r="I512" s="26"/>
      <c r="J512" s="28"/>
      <c r="K512" s="28"/>
      <c r="L512" s="29"/>
      <c r="M512" s="36"/>
    </row>
    <row r="513" spans="1:13" x14ac:dyDescent="0.25">
      <c r="A513" s="31"/>
      <c r="B513" s="37"/>
      <c r="C513" s="35"/>
      <c r="D513" s="35"/>
      <c r="E513" s="34"/>
      <c r="F513" s="26"/>
      <c r="G513" s="26"/>
      <c r="H513" s="27"/>
      <c r="I513" s="26"/>
      <c r="J513" s="28"/>
      <c r="K513" s="28"/>
      <c r="L513" s="29"/>
      <c r="M513" s="36"/>
    </row>
    <row r="514" spans="1:13" x14ac:dyDescent="0.25">
      <c r="A514" s="31"/>
      <c r="B514" s="37"/>
      <c r="C514" s="35"/>
      <c r="D514" s="35"/>
      <c r="E514" s="34"/>
      <c r="F514" s="26"/>
      <c r="G514" s="26"/>
      <c r="H514" s="27"/>
      <c r="I514" s="26"/>
      <c r="J514" s="28"/>
      <c r="K514" s="28"/>
      <c r="L514" s="29"/>
      <c r="M514" s="36"/>
    </row>
    <row r="515" spans="1:13" x14ac:dyDescent="0.25">
      <c r="A515" s="31"/>
      <c r="B515" s="37"/>
      <c r="C515" s="35"/>
      <c r="D515" s="35"/>
      <c r="E515" s="34"/>
      <c r="F515" s="26"/>
      <c r="G515" s="26"/>
      <c r="H515" s="27"/>
      <c r="I515" s="26"/>
      <c r="J515" s="28"/>
      <c r="K515" s="28"/>
      <c r="L515" s="29"/>
      <c r="M515" s="36"/>
    </row>
    <row r="516" spans="1:13" x14ac:dyDescent="0.25">
      <c r="A516" s="31"/>
      <c r="B516" s="37"/>
      <c r="C516" s="35"/>
      <c r="D516" s="35"/>
      <c r="E516" s="34"/>
      <c r="F516" s="26"/>
      <c r="G516" s="26"/>
      <c r="H516" s="27"/>
      <c r="I516" s="26"/>
      <c r="J516" s="28"/>
      <c r="K516" s="28"/>
      <c r="L516" s="29"/>
      <c r="M516" s="36"/>
    </row>
    <row r="517" spans="1:13" ht="15.75" thickBot="1" x14ac:dyDescent="0.3">
      <c r="A517" s="31"/>
      <c r="B517" s="37"/>
      <c r="C517" s="35"/>
      <c r="D517" s="35"/>
      <c r="E517" s="34"/>
      <c r="F517" s="26"/>
      <c r="G517" s="26"/>
      <c r="H517" s="27"/>
      <c r="I517" s="26"/>
      <c r="J517" s="28"/>
      <c r="K517" s="28"/>
      <c r="L517" s="29"/>
      <c r="M517" s="36"/>
    </row>
    <row r="518" spans="1:13" x14ac:dyDescent="0.25">
      <c r="A518" s="47"/>
      <c r="B518" s="225"/>
      <c r="C518" s="228"/>
      <c r="D518" s="228"/>
      <c r="E518" s="34"/>
      <c r="F518" s="26"/>
      <c r="G518" s="27"/>
      <c r="H518" s="27"/>
      <c r="I518" s="26"/>
      <c r="J518" s="28"/>
      <c r="K518" s="28"/>
      <c r="L518" s="29"/>
      <c r="M518" s="30"/>
    </row>
    <row r="519" spans="1:13" ht="15.75" thickBot="1" x14ac:dyDescent="0.3">
      <c r="A519" s="47"/>
      <c r="B519" s="227"/>
      <c r="C519" s="230"/>
      <c r="D519" s="230"/>
      <c r="E519" s="34"/>
      <c r="F519" s="26"/>
      <c r="G519" s="27"/>
      <c r="H519" s="27"/>
      <c r="I519" s="26"/>
      <c r="J519" s="28"/>
      <c r="K519" s="28"/>
      <c r="L519" s="29"/>
      <c r="M519" s="30"/>
    </row>
    <row r="520" spans="1:13" x14ac:dyDescent="0.25">
      <c r="A520" s="31"/>
      <c r="B520" s="33"/>
      <c r="C520" s="35"/>
      <c r="D520" s="35"/>
      <c r="E520" s="34"/>
      <c r="F520" s="26"/>
      <c r="G520" s="27"/>
      <c r="H520" s="27"/>
      <c r="I520" s="26"/>
      <c r="J520" s="28"/>
      <c r="K520" s="28"/>
      <c r="L520" s="29"/>
      <c r="M520" s="30"/>
    </row>
    <row r="521" spans="1:13" x14ac:dyDescent="0.25">
      <c r="A521" s="31"/>
      <c r="B521" s="37"/>
      <c r="C521" s="35"/>
      <c r="D521" s="35"/>
      <c r="E521" s="34"/>
      <c r="F521" s="26"/>
      <c r="G521" s="26"/>
      <c r="H521" s="27"/>
      <c r="I521" s="26"/>
      <c r="J521" s="28"/>
      <c r="K521" s="28"/>
      <c r="L521" s="29"/>
      <c r="M521" s="36"/>
    </row>
    <row r="522" spans="1:13" x14ac:dyDescent="0.25">
      <c r="A522" s="31"/>
      <c r="B522" s="37"/>
      <c r="C522" s="35"/>
      <c r="D522" s="35"/>
      <c r="E522" s="34"/>
      <c r="F522" s="26"/>
      <c r="G522" s="26"/>
      <c r="H522" s="27"/>
      <c r="I522" s="26"/>
      <c r="J522" s="28"/>
      <c r="K522" s="28"/>
      <c r="L522" s="29"/>
      <c r="M522" s="36"/>
    </row>
    <row r="523" spans="1:13" x14ac:dyDescent="0.25">
      <c r="A523" s="31"/>
      <c r="B523" s="37"/>
      <c r="C523" s="35"/>
      <c r="D523" s="35"/>
      <c r="E523" s="34"/>
      <c r="F523" s="26"/>
      <c r="G523" s="26"/>
      <c r="H523" s="27"/>
      <c r="I523" s="26"/>
      <c r="J523" s="28"/>
      <c r="K523" s="28"/>
      <c r="L523" s="29"/>
      <c r="M523" s="36"/>
    </row>
    <row r="524" spans="1:13" x14ac:dyDescent="0.25">
      <c r="A524" s="31"/>
      <c r="B524" s="37"/>
      <c r="C524" s="35"/>
      <c r="D524" s="35"/>
      <c r="E524" s="34"/>
      <c r="F524" s="26"/>
      <c r="G524" s="26"/>
      <c r="H524" s="27"/>
      <c r="I524" s="26"/>
      <c r="J524" s="28"/>
      <c r="K524" s="28"/>
      <c r="L524" s="29"/>
      <c r="M524" s="36"/>
    </row>
    <row r="525" spans="1:13" x14ac:dyDescent="0.25">
      <c r="A525" s="31"/>
      <c r="B525" s="37"/>
      <c r="C525" s="35"/>
      <c r="D525" s="35"/>
      <c r="E525" s="34"/>
      <c r="F525" s="26"/>
      <c r="G525" s="26"/>
      <c r="H525" s="27"/>
      <c r="I525" s="26"/>
      <c r="J525" s="28"/>
      <c r="K525" s="28"/>
      <c r="L525" s="29"/>
      <c r="M525" s="36"/>
    </row>
    <row r="526" spans="1:13" x14ac:dyDescent="0.25">
      <c r="A526" s="31"/>
      <c r="B526" s="37"/>
      <c r="C526" s="35"/>
      <c r="D526" s="35"/>
      <c r="E526" s="34"/>
      <c r="F526" s="26"/>
      <c r="G526" s="26"/>
      <c r="H526" s="27"/>
      <c r="I526" s="26"/>
      <c r="J526" s="28"/>
      <c r="K526" s="28"/>
      <c r="L526" s="29"/>
      <c r="M526" s="36"/>
    </row>
    <row r="527" spans="1:13" ht="15.75" thickBot="1" x14ac:dyDescent="0.3">
      <c r="A527" s="47"/>
      <c r="B527" s="52"/>
      <c r="C527" s="53"/>
      <c r="D527" s="53"/>
      <c r="E527" s="34"/>
      <c r="F527" s="26"/>
      <c r="G527" s="27"/>
      <c r="H527" s="27"/>
      <c r="I527" s="26"/>
      <c r="J527" s="28"/>
      <c r="K527" s="28"/>
      <c r="L527" s="29"/>
      <c r="M527" s="30"/>
    </row>
    <row r="528" spans="1:13" x14ac:dyDescent="0.25">
      <c r="A528" s="31"/>
      <c r="B528" s="33"/>
      <c r="C528" s="35"/>
      <c r="D528" s="35"/>
      <c r="E528" s="34"/>
      <c r="F528" s="26"/>
      <c r="G528" s="27"/>
      <c r="H528" s="27"/>
      <c r="I528" s="26"/>
      <c r="J528" s="28"/>
      <c r="K528" s="28"/>
      <c r="L528" s="29"/>
      <c r="M528" s="30"/>
    </row>
    <row r="529" spans="1:13" x14ac:dyDescent="0.25">
      <c r="A529" s="31"/>
      <c r="B529" s="37"/>
      <c r="C529" s="35"/>
      <c r="D529" s="35"/>
      <c r="E529" s="34"/>
      <c r="F529" s="26"/>
      <c r="G529" s="26"/>
      <c r="H529" s="27"/>
      <c r="I529" s="26"/>
      <c r="J529" s="28"/>
      <c r="K529" s="28"/>
      <c r="L529" s="29"/>
      <c r="M529" s="36"/>
    </row>
    <row r="530" spans="1:13" x14ac:dyDescent="0.25">
      <c r="A530" s="31"/>
      <c r="B530" s="37"/>
      <c r="C530" s="35"/>
      <c r="D530" s="35"/>
      <c r="E530" s="34"/>
      <c r="F530" s="26"/>
      <c r="G530" s="26"/>
      <c r="H530" s="27"/>
      <c r="I530" s="26"/>
      <c r="J530" s="28"/>
      <c r="K530" s="28"/>
      <c r="L530" s="29"/>
      <c r="M530" s="36"/>
    </row>
    <row r="531" spans="1:13" x14ac:dyDescent="0.25">
      <c r="A531" s="31"/>
      <c r="B531" s="37"/>
      <c r="C531" s="35"/>
      <c r="D531" s="35"/>
      <c r="E531" s="34"/>
      <c r="F531" s="26"/>
      <c r="G531" s="26"/>
      <c r="H531" s="27"/>
      <c r="I531" s="26"/>
      <c r="J531" s="28"/>
      <c r="K531" s="28"/>
      <c r="L531" s="29"/>
      <c r="M531" s="36"/>
    </row>
    <row r="532" spans="1:13" x14ac:dyDescent="0.25">
      <c r="A532" s="31"/>
      <c r="B532" s="37"/>
      <c r="C532" s="35"/>
      <c r="D532" s="35"/>
      <c r="E532" s="34"/>
      <c r="F532" s="26"/>
      <c r="G532" s="26"/>
      <c r="H532" s="27"/>
      <c r="I532" s="26"/>
      <c r="J532" s="28"/>
      <c r="K532" s="28"/>
      <c r="L532" s="29"/>
      <c r="M532" s="36"/>
    </row>
    <row r="533" spans="1:13" x14ac:dyDescent="0.25">
      <c r="A533" s="31"/>
      <c r="B533" s="37"/>
      <c r="C533" s="35"/>
      <c r="D533" s="35"/>
      <c r="E533" s="34"/>
      <c r="F533" s="26"/>
      <c r="G533" s="26"/>
      <c r="H533" s="27"/>
      <c r="I533" s="26"/>
      <c r="J533" s="28"/>
      <c r="K533" s="28"/>
      <c r="L533" s="29"/>
      <c r="M533" s="36"/>
    </row>
    <row r="534" spans="1:13" ht="15.75" thickBot="1" x14ac:dyDescent="0.3">
      <c r="A534" s="31"/>
      <c r="B534" s="37"/>
      <c r="C534" s="35"/>
      <c r="D534" s="35"/>
      <c r="E534" s="34"/>
      <c r="F534" s="26"/>
      <c r="G534" s="26"/>
      <c r="H534" s="27"/>
      <c r="I534" s="26"/>
      <c r="J534" s="28"/>
      <c r="K534" s="28"/>
      <c r="L534" s="29"/>
      <c r="M534" s="36"/>
    </row>
    <row r="535" spans="1:13" s="6" customFormat="1" ht="15.75" thickBot="1" x14ac:dyDescent="0.3">
      <c r="A535" s="64"/>
      <c r="B535" s="65"/>
      <c r="C535" s="69"/>
      <c r="D535" s="66"/>
      <c r="E535" s="25"/>
      <c r="F535" s="26"/>
      <c r="G535" s="27"/>
      <c r="H535" s="27"/>
      <c r="I535" s="26"/>
      <c r="J535" s="28"/>
      <c r="K535" s="28"/>
      <c r="L535" s="29"/>
      <c r="M535" s="30"/>
    </row>
    <row r="536" spans="1:13" s="5" customFormat="1" x14ac:dyDescent="0.25">
      <c r="A536" s="75"/>
      <c r="B536" s="48"/>
      <c r="C536" s="48"/>
      <c r="D536" s="48"/>
      <c r="E536" s="76"/>
      <c r="F536" s="77"/>
      <c r="G536" s="78"/>
      <c r="H536" s="78"/>
      <c r="I536" s="77"/>
      <c r="J536" s="79"/>
      <c r="K536" s="79"/>
      <c r="L536" s="80"/>
      <c r="M536" s="81"/>
    </row>
    <row r="537" spans="1:13" x14ac:dyDescent="0.25">
      <c r="A537" s="47"/>
      <c r="B537" s="33"/>
      <c r="C537" s="35"/>
      <c r="D537" s="35"/>
      <c r="E537" s="34"/>
      <c r="F537" s="26"/>
      <c r="G537" s="27"/>
      <c r="H537" s="27"/>
      <c r="I537" s="26"/>
      <c r="J537" s="28"/>
      <c r="K537" s="28"/>
      <c r="L537" s="29"/>
      <c r="M537" s="30"/>
    </row>
    <row r="538" spans="1:13" x14ac:dyDescent="0.25">
      <c r="A538" s="31"/>
      <c r="B538" s="37"/>
      <c r="C538" s="35"/>
      <c r="D538" s="35"/>
      <c r="E538" s="34"/>
      <c r="F538" s="26"/>
      <c r="G538" s="26"/>
      <c r="H538" s="27"/>
      <c r="I538" s="26"/>
      <c r="J538" s="28"/>
      <c r="K538" s="28"/>
      <c r="L538" s="29"/>
      <c r="M538" s="36"/>
    </row>
    <row r="539" spans="1:13" x14ac:dyDescent="0.25">
      <c r="A539" s="31"/>
      <c r="B539" s="37"/>
      <c r="C539" s="35"/>
      <c r="D539" s="35"/>
      <c r="E539" s="34"/>
      <c r="F539" s="26"/>
      <c r="G539" s="26"/>
      <c r="H539" s="27"/>
      <c r="I539" s="26"/>
      <c r="J539" s="28"/>
      <c r="K539" s="28"/>
      <c r="L539" s="29"/>
      <c r="M539" s="36"/>
    </row>
    <row r="540" spans="1:13" x14ac:dyDescent="0.25">
      <c r="A540" s="31"/>
      <c r="B540" s="37"/>
      <c r="C540" s="35"/>
      <c r="D540" s="35"/>
      <c r="E540" s="34"/>
      <c r="F540" s="26"/>
      <c r="G540" s="26"/>
      <c r="H540" s="27"/>
      <c r="I540" s="26"/>
      <c r="J540" s="28"/>
      <c r="K540" s="28"/>
      <c r="L540" s="29"/>
      <c r="M540" s="36"/>
    </row>
    <row r="541" spans="1:13" x14ac:dyDescent="0.25">
      <c r="A541" s="31"/>
      <c r="B541" s="37"/>
      <c r="C541" s="35"/>
      <c r="D541" s="35"/>
      <c r="E541" s="34"/>
      <c r="F541" s="26"/>
      <c r="G541" s="26"/>
      <c r="H541" s="27"/>
      <c r="I541" s="26"/>
      <c r="J541" s="28"/>
      <c r="K541" s="28"/>
      <c r="L541" s="29"/>
      <c r="M541" s="36"/>
    </row>
    <row r="542" spans="1:13" x14ac:dyDescent="0.25">
      <c r="A542" s="31"/>
      <c r="B542" s="37"/>
      <c r="C542" s="35"/>
      <c r="D542" s="35"/>
      <c r="E542" s="34"/>
      <c r="F542" s="26"/>
      <c r="G542" s="26"/>
      <c r="H542" s="27"/>
      <c r="I542" s="26"/>
      <c r="J542" s="28"/>
      <c r="K542" s="28"/>
      <c r="L542" s="29"/>
      <c r="M542" s="36"/>
    </row>
    <row r="543" spans="1:13" x14ac:dyDescent="0.25">
      <c r="A543" s="31"/>
      <c r="B543" s="37"/>
      <c r="C543" s="35"/>
      <c r="D543" s="35"/>
      <c r="E543" s="34"/>
      <c r="F543" s="26"/>
      <c r="G543" s="26"/>
      <c r="H543" s="27"/>
      <c r="I543" s="26"/>
      <c r="J543" s="28"/>
      <c r="K543" s="28"/>
      <c r="L543" s="29"/>
      <c r="M543" s="36"/>
    </row>
    <row r="544" spans="1:13" ht="15.75" thickBot="1" x14ac:dyDescent="0.3">
      <c r="A544" s="47"/>
      <c r="B544" s="52"/>
      <c r="C544" s="53"/>
      <c r="D544" s="53"/>
      <c r="E544" s="34"/>
      <c r="F544" s="26"/>
      <c r="G544" s="27"/>
      <c r="H544" s="27"/>
      <c r="I544" s="26"/>
      <c r="J544" s="28"/>
      <c r="K544" s="28"/>
      <c r="L544" s="29"/>
      <c r="M544" s="30"/>
    </row>
    <row r="545" spans="1:13" x14ac:dyDescent="0.25">
      <c r="A545" s="31"/>
      <c r="B545" s="33"/>
      <c r="C545" s="35"/>
      <c r="D545" s="35"/>
      <c r="E545" s="34"/>
      <c r="F545" s="26"/>
      <c r="G545" s="27"/>
      <c r="H545" s="27"/>
      <c r="I545" s="26"/>
      <c r="J545" s="28"/>
      <c r="K545" s="28"/>
      <c r="L545" s="29"/>
      <c r="M545" s="30"/>
    </row>
    <row r="546" spans="1:13" x14ac:dyDescent="0.25">
      <c r="A546" s="31"/>
      <c r="B546" s="37"/>
      <c r="C546" s="35"/>
      <c r="D546" s="35"/>
      <c r="E546" s="34"/>
      <c r="F546" s="26"/>
      <c r="G546" s="26"/>
      <c r="H546" s="27"/>
      <c r="I546" s="26"/>
      <c r="J546" s="28"/>
      <c r="K546" s="28"/>
      <c r="L546" s="29"/>
      <c r="M546" s="36"/>
    </row>
    <row r="547" spans="1:13" x14ac:dyDescent="0.25">
      <c r="A547" s="31"/>
      <c r="B547" s="37"/>
      <c r="C547" s="35"/>
      <c r="D547" s="35"/>
      <c r="E547" s="34"/>
      <c r="F547" s="26"/>
      <c r="G547" s="26"/>
      <c r="H547" s="27"/>
      <c r="I547" s="26"/>
      <c r="J547" s="28"/>
      <c r="K547" s="28"/>
      <c r="L547" s="29"/>
      <c r="M547" s="36"/>
    </row>
    <row r="548" spans="1:13" x14ac:dyDescent="0.25">
      <c r="A548" s="31"/>
      <c r="B548" s="37"/>
      <c r="C548" s="35"/>
      <c r="D548" s="35"/>
      <c r="E548" s="34"/>
      <c r="F548" s="26"/>
      <c r="G548" s="26"/>
      <c r="H548" s="27"/>
      <c r="I548" s="26"/>
      <c r="J548" s="28"/>
      <c r="K548" s="28"/>
      <c r="L548" s="29"/>
      <c r="M548" s="36"/>
    </row>
    <row r="549" spans="1:13" x14ac:dyDescent="0.25">
      <c r="A549" s="31"/>
      <c r="B549" s="37"/>
      <c r="C549" s="35"/>
      <c r="D549" s="35"/>
      <c r="E549" s="34"/>
      <c r="F549" s="26"/>
      <c r="G549" s="26"/>
      <c r="H549" s="27"/>
      <c r="I549" s="26"/>
      <c r="J549" s="28"/>
      <c r="K549" s="28"/>
      <c r="L549" s="29"/>
      <c r="M549" s="36"/>
    </row>
    <row r="550" spans="1:13" x14ac:dyDescent="0.25">
      <c r="A550" s="31"/>
      <c r="B550" s="37"/>
      <c r="C550" s="35"/>
      <c r="D550" s="35"/>
      <c r="E550" s="34"/>
      <c r="F550" s="26"/>
      <c r="G550" s="26"/>
      <c r="H550" s="27"/>
      <c r="I550" s="26"/>
      <c r="J550" s="28"/>
      <c r="K550" s="28"/>
      <c r="L550" s="29"/>
      <c r="M550" s="36"/>
    </row>
    <row r="551" spans="1:13" ht="15.75" thickBot="1" x14ac:dyDescent="0.3">
      <c r="A551" s="31"/>
      <c r="B551" s="37"/>
      <c r="C551" s="35"/>
      <c r="D551" s="35"/>
      <c r="E551" s="34"/>
      <c r="F551" s="26"/>
      <c r="G551" s="26"/>
      <c r="H551" s="27"/>
      <c r="I551" s="26"/>
      <c r="J551" s="28"/>
      <c r="K551" s="28"/>
      <c r="L551" s="29"/>
      <c r="M551" s="36"/>
    </row>
    <row r="552" spans="1:13" s="6" customFormat="1" ht="15.75" thickBot="1" x14ac:dyDescent="0.3">
      <c r="A552" s="64"/>
      <c r="B552" s="65"/>
      <c r="C552" s="82"/>
      <c r="D552" s="83"/>
      <c r="E552" s="25"/>
      <c r="F552" s="26"/>
      <c r="G552" s="27"/>
      <c r="H552" s="27"/>
      <c r="I552" s="26"/>
      <c r="J552" s="28"/>
      <c r="K552" s="28"/>
      <c r="L552" s="29"/>
      <c r="M552" s="30"/>
    </row>
    <row r="553" spans="1:13" x14ac:dyDescent="0.25">
      <c r="A553" s="47"/>
      <c r="B553" s="225"/>
      <c r="C553" s="228"/>
      <c r="D553" s="228"/>
      <c r="E553" s="34"/>
      <c r="F553" s="26"/>
      <c r="G553" s="27"/>
      <c r="H553" s="27"/>
      <c r="I553" s="26"/>
      <c r="J553" s="28"/>
      <c r="K553" s="28"/>
      <c r="L553" s="29"/>
      <c r="M553" s="30"/>
    </row>
    <row r="554" spans="1:13" ht="15.75" thickBot="1" x14ac:dyDescent="0.3">
      <c r="A554" s="47"/>
      <c r="B554" s="227"/>
      <c r="C554" s="230"/>
      <c r="D554" s="230"/>
      <c r="E554" s="34"/>
      <c r="F554" s="26"/>
      <c r="G554" s="27"/>
      <c r="H554" s="27"/>
      <c r="I554" s="26"/>
      <c r="J554" s="28"/>
      <c r="K554" s="28"/>
      <c r="L554" s="29"/>
      <c r="M554" s="30"/>
    </row>
    <row r="555" spans="1:13" x14ac:dyDescent="0.25">
      <c r="A555" s="31"/>
      <c r="B555" s="33"/>
      <c r="C555" s="35"/>
      <c r="D555" s="35"/>
      <c r="E555" s="34"/>
      <c r="F555" s="26"/>
      <c r="G555" s="27"/>
      <c r="H555" s="27"/>
      <c r="I555" s="26"/>
      <c r="J555" s="28"/>
      <c r="K555" s="28"/>
      <c r="L555" s="29"/>
      <c r="M555" s="30"/>
    </row>
    <row r="556" spans="1:13" x14ac:dyDescent="0.25">
      <c r="A556" s="31"/>
      <c r="B556" s="37"/>
      <c r="C556" s="35"/>
      <c r="D556" s="35"/>
      <c r="E556" s="84"/>
      <c r="F556" s="26"/>
      <c r="G556" s="26"/>
      <c r="H556" s="27"/>
      <c r="I556" s="26"/>
      <c r="J556" s="28"/>
      <c r="K556" s="28"/>
      <c r="L556" s="29"/>
      <c r="M556" s="36"/>
    </row>
    <row r="557" spans="1:13" x14ac:dyDescent="0.25">
      <c r="A557" s="31"/>
      <c r="B557" s="37"/>
      <c r="C557" s="35"/>
      <c r="D557" s="35"/>
      <c r="E557" s="84"/>
      <c r="F557" s="26"/>
      <c r="G557" s="26"/>
      <c r="H557" s="27"/>
      <c r="I557" s="26"/>
      <c r="J557" s="28"/>
      <c r="K557" s="28"/>
      <c r="L557" s="29"/>
      <c r="M557" s="36"/>
    </row>
    <row r="558" spans="1:13" x14ac:dyDescent="0.25">
      <c r="A558" s="31"/>
      <c r="B558" s="37"/>
      <c r="C558" s="35"/>
      <c r="D558" s="35"/>
      <c r="E558" s="84"/>
      <c r="F558" s="26"/>
      <c r="G558" s="26"/>
      <c r="H558" s="27"/>
      <c r="I558" s="26"/>
      <c r="J558" s="28"/>
      <c r="K558" s="28"/>
      <c r="L558" s="29"/>
      <c r="M558" s="36"/>
    </row>
    <row r="559" spans="1:13" x14ac:dyDescent="0.25">
      <c r="A559" s="31"/>
      <c r="B559" s="37"/>
      <c r="C559" s="35"/>
      <c r="D559" s="35"/>
      <c r="E559" s="84"/>
      <c r="F559" s="26"/>
      <c r="G559" s="26"/>
      <c r="H559" s="27"/>
      <c r="I559" s="26"/>
      <c r="J559" s="28"/>
      <c r="K559" s="28"/>
      <c r="L559" s="29"/>
      <c r="M559" s="36"/>
    </row>
    <row r="560" spans="1:13" x14ac:dyDescent="0.25">
      <c r="A560" s="31"/>
      <c r="B560" s="37"/>
      <c r="C560" s="35"/>
      <c r="D560" s="35"/>
      <c r="E560" s="84"/>
      <c r="F560" s="26"/>
      <c r="G560" s="26"/>
      <c r="H560" s="27"/>
      <c r="I560" s="26"/>
      <c r="J560" s="28"/>
      <c r="K560" s="28"/>
      <c r="L560" s="29"/>
      <c r="M560" s="36"/>
    </row>
    <row r="561" spans="1:13" x14ac:dyDescent="0.25">
      <c r="A561" s="31"/>
      <c r="B561" s="37"/>
      <c r="C561" s="35"/>
      <c r="D561" s="35"/>
      <c r="E561" s="84"/>
      <c r="F561" s="26"/>
      <c r="G561" s="26"/>
      <c r="H561" s="27"/>
      <c r="I561" s="26"/>
      <c r="J561" s="28"/>
      <c r="K561" s="28"/>
      <c r="L561" s="29"/>
      <c r="M561" s="36"/>
    </row>
    <row r="562" spans="1:13" ht="15.75" thickBot="1" x14ac:dyDescent="0.3">
      <c r="A562" s="47"/>
      <c r="B562" s="52"/>
      <c r="C562" s="53"/>
      <c r="D562" s="53"/>
      <c r="E562" s="34"/>
      <c r="F562" s="26"/>
      <c r="G562" s="27"/>
      <c r="H562" s="27"/>
      <c r="I562" s="26"/>
      <c r="J562" s="28"/>
      <c r="K562" s="28"/>
      <c r="L562" s="29"/>
      <c r="M562" s="30"/>
    </row>
    <row r="563" spans="1:13" x14ac:dyDescent="0.25">
      <c r="A563" s="31"/>
      <c r="B563" s="33"/>
      <c r="C563" s="35"/>
      <c r="D563" s="35"/>
      <c r="E563" s="34"/>
      <c r="F563" s="26"/>
      <c r="G563" s="27"/>
      <c r="H563" s="27"/>
      <c r="I563" s="26"/>
      <c r="J563" s="28"/>
      <c r="K563" s="28"/>
      <c r="L563" s="29"/>
      <c r="M563" s="30"/>
    </row>
    <row r="564" spans="1:13" x14ac:dyDescent="0.25">
      <c r="A564" s="31"/>
      <c r="B564" s="37"/>
      <c r="C564" s="35"/>
      <c r="D564" s="35"/>
      <c r="E564" s="34"/>
      <c r="F564" s="26"/>
      <c r="G564" s="26"/>
      <c r="H564" s="27"/>
      <c r="I564" s="26"/>
      <c r="J564" s="28"/>
      <c r="K564" s="28"/>
      <c r="L564" s="29"/>
      <c r="M564" s="36"/>
    </row>
    <row r="565" spans="1:13" x14ac:dyDescent="0.25">
      <c r="A565" s="31"/>
      <c r="B565" s="37"/>
      <c r="C565" s="35"/>
      <c r="D565" s="35"/>
      <c r="E565" s="34"/>
      <c r="F565" s="26"/>
      <c r="G565" s="26"/>
      <c r="H565" s="27"/>
      <c r="I565" s="26"/>
      <c r="J565" s="28"/>
      <c r="K565" s="28"/>
      <c r="L565" s="29"/>
      <c r="M565" s="36"/>
    </row>
    <row r="566" spans="1:13" x14ac:dyDescent="0.25">
      <c r="A566" s="31"/>
      <c r="B566" s="37"/>
      <c r="C566" s="35"/>
      <c r="D566" s="35"/>
      <c r="E566" s="34"/>
      <c r="F566" s="26"/>
      <c r="G566" s="26"/>
      <c r="H566" s="27"/>
      <c r="I566" s="26"/>
      <c r="J566" s="28"/>
      <c r="K566" s="28"/>
      <c r="L566" s="29"/>
      <c r="M566" s="36"/>
    </row>
    <row r="567" spans="1:13" x14ac:dyDescent="0.25">
      <c r="A567" s="31"/>
      <c r="B567" s="37"/>
      <c r="C567" s="35"/>
      <c r="D567" s="35"/>
      <c r="E567" s="34"/>
      <c r="F567" s="26"/>
      <c r="G567" s="26"/>
      <c r="H567" s="27"/>
      <c r="I567" s="26"/>
      <c r="J567" s="28"/>
      <c r="K567" s="28"/>
      <c r="L567" s="29"/>
      <c r="M567" s="36"/>
    </row>
    <row r="568" spans="1:13" x14ac:dyDescent="0.25">
      <c r="A568" s="31"/>
      <c r="B568" s="37"/>
      <c r="C568" s="35"/>
      <c r="D568" s="35"/>
      <c r="E568" s="34"/>
      <c r="F568" s="26"/>
      <c r="G568" s="26"/>
      <c r="H568" s="27"/>
      <c r="I568" s="26"/>
      <c r="J568" s="28"/>
      <c r="K568" s="28"/>
      <c r="L568" s="29"/>
      <c r="M568" s="36"/>
    </row>
    <row r="569" spans="1:13" ht="15.75" thickBot="1" x14ac:dyDescent="0.3">
      <c r="A569" s="31"/>
      <c r="B569" s="37"/>
      <c r="C569" s="35"/>
      <c r="D569" s="35"/>
      <c r="E569" s="34"/>
      <c r="F569" s="26"/>
      <c r="G569" s="26"/>
      <c r="H569" s="27"/>
      <c r="I569" s="26"/>
      <c r="J569" s="28"/>
      <c r="K569" s="28"/>
      <c r="L569" s="29"/>
      <c r="M569" s="36"/>
    </row>
    <row r="570" spans="1:13" x14ac:dyDescent="0.25">
      <c r="A570" s="47"/>
      <c r="B570" s="225"/>
      <c r="C570" s="228"/>
      <c r="D570" s="228"/>
      <c r="E570" s="34"/>
      <c r="F570" s="26"/>
      <c r="G570" s="27"/>
      <c r="H570" s="27"/>
      <c r="I570" s="26"/>
      <c r="J570" s="28"/>
      <c r="K570" s="28"/>
      <c r="L570" s="29"/>
      <c r="M570" s="30"/>
    </row>
    <row r="571" spans="1:13" x14ac:dyDescent="0.25">
      <c r="A571" s="47"/>
      <c r="B571" s="226"/>
      <c r="C571" s="229"/>
      <c r="D571" s="229"/>
      <c r="E571" s="34"/>
      <c r="F571" s="26"/>
      <c r="G571" s="27"/>
      <c r="H571" s="27"/>
      <c r="I571" s="26"/>
      <c r="J571" s="28"/>
      <c r="K571" s="28"/>
      <c r="L571" s="29"/>
      <c r="M571" s="30"/>
    </row>
    <row r="572" spans="1:13" ht="15.75" thickBot="1" x14ac:dyDescent="0.3">
      <c r="A572" s="47"/>
      <c r="B572" s="227"/>
      <c r="C572" s="230"/>
      <c r="D572" s="230"/>
      <c r="E572" s="34"/>
      <c r="F572" s="26"/>
      <c r="G572" s="27"/>
      <c r="H572" s="27"/>
      <c r="I572" s="26"/>
      <c r="J572" s="28"/>
      <c r="K572" s="28"/>
      <c r="L572" s="29"/>
      <c r="M572" s="30"/>
    </row>
    <row r="573" spans="1:13" x14ac:dyDescent="0.25">
      <c r="A573" s="31"/>
      <c r="B573" s="33"/>
      <c r="C573" s="35"/>
      <c r="D573" s="35"/>
      <c r="E573" s="34"/>
      <c r="F573" s="26"/>
      <c r="G573" s="27"/>
      <c r="H573" s="27"/>
      <c r="I573" s="26"/>
      <c r="J573" s="28"/>
      <c r="K573" s="28"/>
      <c r="L573" s="29"/>
      <c r="M573" s="30"/>
    </row>
    <row r="574" spans="1:13" x14ac:dyDescent="0.25">
      <c r="A574" s="31"/>
      <c r="B574" s="37"/>
      <c r="C574" s="35"/>
      <c r="D574" s="35"/>
      <c r="E574" s="34"/>
      <c r="F574" s="26"/>
      <c r="G574" s="26"/>
      <c r="H574" s="27"/>
      <c r="I574" s="26"/>
      <c r="J574" s="28"/>
      <c r="K574" s="28"/>
      <c r="L574" s="29"/>
      <c r="M574" s="36"/>
    </row>
    <row r="575" spans="1:13" x14ac:dyDescent="0.25">
      <c r="A575" s="31"/>
      <c r="B575" s="37"/>
      <c r="C575" s="35"/>
      <c r="D575" s="35"/>
      <c r="E575" s="34"/>
      <c r="F575" s="26"/>
      <c r="G575" s="26"/>
      <c r="H575" s="27"/>
      <c r="I575" s="26"/>
      <c r="J575" s="28"/>
      <c r="K575" s="28"/>
      <c r="L575" s="29"/>
      <c r="M575" s="36"/>
    </row>
    <row r="576" spans="1:13" x14ac:dyDescent="0.25">
      <c r="A576" s="31"/>
      <c r="B576" s="37"/>
      <c r="C576" s="35"/>
      <c r="D576" s="35"/>
      <c r="E576" s="34"/>
      <c r="F576" s="26"/>
      <c r="G576" s="26"/>
      <c r="H576" s="27"/>
      <c r="I576" s="26"/>
      <c r="J576" s="28"/>
      <c r="K576" s="28"/>
      <c r="L576" s="29"/>
      <c r="M576" s="36"/>
    </row>
    <row r="577" spans="1:13" x14ac:dyDescent="0.25">
      <c r="A577" s="31"/>
      <c r="B577" s="37"/>
      <c r="C577" s="35"/>
      <c r="D577" s="35"/>
      <c r="E577" s="34"/>
      <c r="F577" s="26"/>
      <c r="G577" s="26"/>
      <c r="H577" s="27"/>
      <c r="I577" s="26"/>
      <c r="J577" s="28"/>
      <c r="K577" s="28"/>
      <c r="L577" s="29"/>
      <c r="M577" s="36"/>
    </row>
    <row r="578" spans="1:13" x14ac:dyDescent="0.25">
      <c r="A578" s="31"/>
      <c r="B578" s="37"/>
      <c r="C578" s="35"/>
      <c r="D578" s="35"/>
      <c r="E578" s="34"/>
      <c r="F578" s="26"/>
      <c r="G578" s="26"/>
      <c r="H578" s="27"/>
      <c r="I578" s="26"/>
      <c r="J578" s="28"/>
      <c r="K578" s="28"/>
      <c r="L578" s="29"/>
      <c r="M578" s="36"/>
    </row>
    <row r="579" spans="1:13" ht="15.75" thickBot="1" x14ac:dyDescent="0.3">
      <c r="A579" s="31"/>
      <c r="B579" s="37"/>
      <c r="C579" s="35"/>
      <c r="D579" s="35"/>
      <c r="E579" s="34"/>
      <c r="F579" s="26"/>
      <c r="G579" s="26"/>
      <c r="H579" s="27"/>
      <c r="I579" s="26"/>
      <c r="J579" s="28"/>
      <c r="K579" s="28"/>
      <c r="L579" s="29"/>
      <c r="M579" s="36"/>
    </row>
    <row r="580" spans="1:13" x14ac:dyDescent="0.25">
      <c r="A580" s="47"/>
      <c r="B580" s="225"/>
      <c r="C580" s="231"/>
      <c r="D580" s="231"/>
      <c r="E580" s="34"/>
      <c r="F580" s="26"/>
      <c r="G580" s="27"/>
      <c r="H580" s="27"/>
      <c r="I580" s="26"/>
      <c r="J580" s="28"/>
      <c r="K580" s="28"/>
      <c r="L580" s="29"/>
      <c r="M580" s="30"/>
    </row>
    <row r="581" spans="1:13" ht="15.75" thickBot="1" x14ac:dyDescent="0.3">
      <c r="A581" s="47"/>
      <c r="B581" s="227"/>
      <c r="C581" s="230"/>
      <c r="D581" s="230"/>
      <c r="E581" s="34"/>
      <c r="F581" s="26"/>
      <c r="G581" s="27"/>
      <c r="H581" s="27"/>
      <c r="I581" s="26"/>
      <c r="J581" s="28"/>
      <c r="K581" s="28"/>
      <c r="L581" s="29"/>
      <c r="M581" s="30"/>
    </row>
    <row r="582" spans="1:13" x14ac:dyDescent="0.25">
      <c r="A582" s="31"/>
      <c r="B582" s="33"/>
      <c r="C582" s="35"/>
      <c r="D582" s="35"/>
      <c r="E582" s="34"/>
      <c r="F582" s="26"/>
      <c r="G582" s="27"/>
      <c r="H582" s="27"/>
      <c r="I582" s="26"/>
      <c r="J582" s="28"/>
      <c r="K582" s="28"/>
      <c r="L582" s="29"/>
      <c r="M582" s="30"/>
    </row>
    <row r="583" spans="1:13" x14ac:dyDescent="0.25">
      <c r="A583" s="31"/>
      <c r="B583" s="37"/>
      <c r="C583" s="35"/>
      <c r="D583" s="35"/>
      <c r="E583" s="34"/>
      <c r="G583" s="26"/>
      <c r="H583" s="27"/>
      <c r="I583" s="26"/>
      <c r="J583" s="28"/>
      <c r="K583" s="28"/>
      <c r="L583" s="29"/>
      <c r="M583" s="36"/>
    </row>
    <row r="584" spans="1:13" x14ac:dyDescent="0.25">
      <c r="A584" s="31"/>
      <c r="B584" s="37"/>
      <c r="C584" s="35"/>
      <c r="D584" s="35"/>
      <c r="E584" s="34"/>
      <c r="G584" s="26"/>
      <c r="H584" s="27"/>
      <c r="I584" s="26"/>
      <c r="J584" s="28"/>
      <c r="K584" s="28"/>
      <c r="L584" s="29"/>
      <c r="M584" s="36"/>
    </row>
    <row r="585" spans="1:13" x14ac:dyDescent="0.25">
      <c r="A585" s="31"/>
      <c r="B585" s="37"/>
      <c r="C585" s="35"/>
      <c r="D585" s="35"/>
      <c r="E585" s="34"/>
      <c r="G585" s="26"/>
      <c r="H585" s="27"/>
      <c r="I585" s="26"/>
      <c r="J585" s="28"/>
      <c r="K585" s="28"/>
      <c r="L585" s="29"/>
      <c r="M585" s="36"/>
    </row>
    <row r="586" spans="1:13" x14ac:dyDescent="0.25">
      <c r="A586" s="31"/>
      <c r="B586" s="37"/>
      <c r="C586" s="35"/>
      <c r="D586" s="35"/>
      <c r="E586" s="34"/>
      <c r="G586" s="26"/>
      <c r="H586" s="27"/>
      <c r="I586" s="26"/>
      <c r="J586" s="28"/>
      <c r="K586" s="28"/>
      <c r="L586" s="29"/>
      <c r="M586" s="36"/>
    </row>
    <row r="587" spans="1:13" x14ac:dyDescent="0.25">
      <c r="A587" s="31"/>
      <c r="B587" s="37"/>
      <c r="C587" s="35"/>
      <c r="D587" s="35"/>
      <c r="E587" s="34"/>
      <c r="G587" s="26"/>
      <c r="H587" s="27"/>
      <c r="I587" s="26"/>
      <c r="J587" s="28"/>
      <c r="K587" s="28"/>
      <c r="L587" s="29"/>
      <c r="M587" s="36"/>
    </row>
    <row r="588" spans="1:13" x14ac:dyDescent="0.25">
      <c r="A588" s="31"/>
      <c r="B588" s="37"/>
      <c r="C588" s="35"/>
      <c r="D588" s="35"/>
      <c r="E588" s="34"/>
      <c r="G588" s="26"/>
      <c r="H588" s="27"/>
      <c r="I588" s="26"/>
      <c r="J588" s="28"/>
      <c r="K588" s="28"/>
      <c r="L588" s="29"/>
      <c r="M588" s="36"/>
    </row>
    <row r="589" spans="1:13" x14ac:dyDescent="0.25">
      <c r="A589" s="31"/>
      <c r="B589" s="47"/>
      <c r="C589" s="47"/>
      <c r="D589" s="47"/>
      <c r="E589" s="34"/>
      <c r="F589" s="26"/>
      <c r="G589" s="27"/>
      <c r="H589" s="27"/>
      <c r="I589" s="26"/>
      <c r="J589" s="28"/>
      <c r="K589" s="28"/>
      <c r="L589" s="29"/>
      <c r="M589" s="30"/>
    </row>
  </sheetData>
  <mergeCells count="25">
    <mergeCell ref="B155:B156"/>
    <mergeCell ref="C155:C156"/>
    <mergeCell ref="D155:D156"/>
    <mergeCell ref="B164:B165"/>
    <mergeCell ref="B273:B275"/>
    <mergeCell ref="C273:C275"/>
    <mergeCell ref="D273:D275"/>
    <mergeCell ref="B341:B342"/>
    <mergeCell ref="C341:C342"/>
    <mergeCell ref="D341:D342"/>
    <mergeCell ref="B444:B446"/>
    <mergeCell ref="C444:C446"/>
    <mergeCell ref="D444:D446"/>
    <mergeCell ref="B518:B519"/>
    <mergeCell ref="C518:C519"/>
    <mergeCell ref="D518:D519"/>
    <mergeCell ref="B553:B554"/>
    <mergeCell ref="C553:C554"/>
    <mergeCell ref="D553:D554"/>
    <mergeCell ref="B570:B572"/>
    <mergeCell ref="C570:C572"/>
    <mergeCell ref="D570:D572"/>
    <mergeCell ref="B580:B581"/>
    <mergeCell ref="C580:C581"/>
    <mergeCell ref="D580:D58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OIZO</cp:lastModifiedBy>
  <cp:lastPrinted>2017-02-10T05:01:36Z</cp:lastPrinted>
  <dcterms:created xsi:type="dcterms:W3CDTF">2016-11-03T03:28:38Z</dcterms:created>
  <dcterms:modified xsi:type="dcterms:W3CDTF">2017-02-10T05:02:40Z</dcterms:modified>
</cp:coreProperties>
</file>